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Capitales\"/>
    </mc:Choice>
  </mc:AlternateContent>
  <bookViews>
    <workbookView xWindow="0" yWindow="0" windowWidth="25680" windowHeight="10980" tabRatio="972" activeTab="17"/>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46" l="1"/>
  <c r="R16" i="46" s="1"/>
  <c r="R15" i="65"/>
  <c r="R16" i="65" s="1"/>
  <c r="O16" i="76" l="1"/>
  <c r="K16" i="76"/>
  <c r="G16" i="76"/>
  <c r="R15" i="76"/>
  <c r="R16" i="76" s="1"/>
  <c r="Q15" i="76"/>
  <c r="Q16" i="76" s="1"/>
  <c r="P15" i="76"/>
  <c r="P16" i="76" s="1"/>
  <c r="O15" i="76"/>
  <c r="N15" i="76"/>
  <c r="N16" i="76" s="1"/>
  <c r="M15" i="76"/>
  <c r="M16" i="76" s="1"/>
  <c r="L15" i="76"/>
  <c r="L16" i="76" s="1"/>
  <c r="K15" i="76"/>
  <c r="J15" i="76"/>
  <c r="J16" i="76" s="1"/>
  <c r="I15" i="76"/>
  <c r="I16" i="76" s="1"/>
  <c r="H15" i="76"/>
  <c r="H16" i="76" s="1"/>
  <c r="G15" i="76"/>
  <c r="F15" i="76"/>
  <c r="F16" i="76" s="1"/>
  <c r="O16" i="71"/>
  <c r="K16" i="71"/>
  <c r="G16" i="71"/>
  <c r="R15" i="71"/>
  <c r="R16" i="71" s="1"/>
  <c r="Q15" i="71"/>
  <c r="Q16" i="71" s="1"/>
  <c r="P15" i="71"/>
  <c r="P16" i="71" s="1"/>
  <c r="O15" i="71"/>
  <c r="N15" i="71"/>
  <c r="N16" i="71" s="1"/>
  <c r="M15" i="71"/>
  <c r="M16" i="71" s="1"/>
  <c r="L15" i="71"/>
  <c r="L16" i="71" s="1"/>
  <c r="K15" i="71"/>
  <c r="J15" i="71"/>
  <c r="J16" i="71" s="1"/>
  <c r="I15" i="71"/>
  <c r="I16" i="71" s="1"/>
  <c r="H15" i="71"/>
  <c r="H16" i="71" s="1"/>
  <c r="G15" i="71"/>
  <c r="F15" i="71"/>
  <c r="F16" i="71" s="1"/>
  <c r="O16" i="70"/>
  <c r="K16" i="70"/>
  <c r="G16" i="70"/>
  <c r="R15" i="70"/>
  <c r="R16" i="70" s="1"/>
  <c r="Q15" i="70"/>
  <c r="Q16" i="70" s="1"/>
  <c r="P15" i="70"/>
  <c r="P16" i="70" s="1"/>
  <c r="O15" i="70"/>
  <c r="N15" i="70"/>
  <c r="N16" i="70" s="1"/>
  <c r="M15" i="70"/>
  <c r="M16" i="70" s="1"/>
  <c r="L15" i="70"/>
  <c r="L16" i="70" s="1"/>
  <c r="K15" i="70"/>
  <c r="J15" i="70"/>
  <c r="J16" i="70" s="1"/>
  <c r="I15" i="70"/>
  <c r="I16" i="70" s="1"/>
  <c r="H15" i="70"/>
  <c r="H16" i="70" s="1"/>
  <c r="G15" i="70"/>
  <c r="F15" i="70"/>
  <c r="F16" i="70" s="1"/>
  <c r="O16" i="73"/>
  <c r="K16" i="73"/>
  <c r="G16" i="73"/>
  <c r="R15" i="73"/>
  <c r="R16" i="73" s="1"/>
  <c r="Q15" i="73"/>
  <c r="Q16" i="73" s="1"/>
  <c r="P15" i="73"/>
  <c r="P16" i="73" s="1"/>
  <c r="O15" i="73"/>
  <c r="N15" i="73"/>
  <c r="N16" i="73" s="1"/>
  <c r="M15" i="73"/>
  <c r="M16" i="73" s="1"/>
  <c r="L15" i="73"/>
  <c r="L16" i="73" s="1"/>
  <c r="K15" i="73"/>
  <c r="J15" i="73"/>
  <c r="J16" i="73" s="1"/>
  <c r="I15" i="73"/>
  <c r="I16" i="73" s="1"/>
  <c r="H15" i="73"/>
  <c r="H16" i="73" s="1"/>
  <c r="G15" i="73"/>
  <c r="F15" i="73"/>
  <c r="F16" i="73" s="1"/>
  <c r="R15" i="54" l="1"/>
  <c r="R16" i="54" s="1"/>
  <c r="R15" i="53"/>
  <c r="R16" i="53" s="1"/>
  <c r="R15" i="67"/>
  <c r="R16" i="67" s="1"/>
  <c r="R15" i="72"/>
  <c r="R16" i="72" s="1"/>
  <c r="R15" i="75"/>
  <c r="R16" i="75" s="1"/>
  <c r="R15" i="68"/>
  <c r="R16" i="68" s="1"/>
  <c r="R15" i="74"/>
  <c r="R16" i="74" s="1"/>
  <c r="R15" i="69"/>
  <c r="R16" i="69" s="1"/>
  <c r="R15" i="45"/>
  <c r="R16" i="45" s="1"/>
  <c r="R15" i="64"/>
  <c r="R16" i="64" s="1"/>
  <c r="R15" i="47"/>
  <c r="R16" i="47" s="1"/>
  <c r="R15" i="50"/>
  <c r="R16" i="50" s="1"/>
  <c r="R15" i="66"/>
  <c r="R16" i="66" s="1"/>
  <c r="R15" i="41"/>
  <c r="R16" i="41" s="1"/>
  <c r="R15" i="22"/>
  <c r="R16" i="22" s="1"/>
  <c r="R15" i="40"/>
  <c r="R16" i="40" s="1"/>
  <c r="R15" i="63"/>
  <c r="R16" i="63" s="1"/>
  <c r="R15" i="43"/>
  <c r="R16" i="43" s="1"/>
  <c r="R15" i="42"/>
  <c r="R16" i="42" s="1"/>
  <c r="R15" i="49"/>
  <c r="R16" i="49" s="1"/>
  <c r="Q15" i="40" l="1"/>
  <c r="Q15" i="63"/>
  <c r="Q16" i="63" s="1"/>
  <c r="P15" i="63"/>
  <c r="P16" i="63" s="1"/>
  <c r="O15" i="63"/>
  <c r="O16" i="63" s="1"/>
  <c r="N15" i="63"/>
  <c r="N16" i="63" s="1"/>
  <c r="M15" i="63"/>
  <c r="M16" i="63" s="1"/>
  <c r="L15" i="63"/>
  <c r="L16" i="63" s="1"/>
  <c r="K15" i="63"/>
  <c r="K16" i="63" s="1"/>
  <c r="J15" i="63"/>
  <c r="J16" i="63" s="1"/>
  <c r="I15" i="63"/>
  <c r="I16" i="63" s="1"/>
  <c r="H15" i="63"/>
  <c r="H16" i="63" s="1"/>
  <c r="G15" i="63"/>
  <c r="G16" i="63" s="1"/>
  <c r="F15" i="63"/>
  <c r="F16" i="63" s="1"/>
  <c r="Q15" i="42"/>
  <c r="Q16" i="42" s="1"/>
  <c r="P15" i="42"/>
  <c r="P16" i="42" s="1"/>
  <c r="O15" i="42"/>
  <c r="O16" i="42" s="1"/>
  <c r="N15" i="42"/>
  <c r="N16" i="42" s="1"/>
  <c r="M15" i="42"/>
  <c r="M16" i="42" s="1"/>
  <c r="L15" i="42"/>
  <c r="L16" i="42" s="1"/>
  <c r="K15" i="42"/>
  <c r="K16" i="42" s="1"/>
  <c r="J15" i="42"/>
  <c r="J16" i="42" s="1"/>
  <c r="I15" i="42"/>
  <c r="I16" i="42" s="1"/>
  <c r="H15" i="42"/>
  <c r="H16" i="42" s="1"/>
  <c r="G15" i="42"/>
  <c r="G16" i="42" s="1"/>
  <c r="F15" i="42"/>
  <c r="F16" i="42" s="1"/>
  <c r="Q15" i="54" l="1"/>
  <c r="Q16" i="54" s="1"/>
  <c r="Q15" i="53"/>
  <c r="Q16" i="53" s="1"/>
  <c r="Q15" i="67"/>
  <c r="Q16" i="67" s="1"/>
  <c r="Q15" i="46"/>
  <c r="Q16" i="46" s="1"/>
  <c r="Q15" i="65"/>
  <c r="Q16" i="65" s="1"/>
  <c r="Q15" i="72"/>
  <c r="Q16" i="72" s="1"/>
  <c r="Q15" i="75"/>
  <c r="Q16" i="75" s="1"/>
  <c r="Q15" i="68"/>
  <c r="Q16" i="68" s="1"/>
  <c r="Q15" i="74"/>
  <c r="Q16" i="74" s="1"/>
  <c r="Q15" i="69"/>
  <c r="Q16" i="69" s="1"/>
  <c r="Q15" i="45"/>
  <c r="Q16" i="45" s="1"/>
  <c r="Q15" i="64"/>
  <c r="Q16" i="64" s="1"/>
  <c r="Q15" i="47"/>
  <c r="Q16" i="47" s="1"/>
  <c r="Q15" i="50"/>
  <c r="Q16" i="50" s="1"/>
  <c r="Q15" i="66"/>
  <c r="Q16" i="66" s="1"/>
  <c r="Q15" i="41"/>
  <c r="Q16" i="41" s="1"/>
  <c r="Q15" i="22"/>
  <c r="Q16" i="22" s="1"/>
  <c r="Q16" i="40"/>
  <c r="Q15" i="43"/>
  <c r="Q16" i="43" s="1"/>
  <c r="Q15" i="49"/>
  <c r="Q16" i="49" s="1"/>
  <c r="P15" i="54" l="1"/>
  <c r="P16" i="54" s="1"/>
  <c r="P15" i="53"/>
  <c r="P16" i="53" s="1"/>
  <c r="P15" i="67"/>
  <c r="P16" i="67" s="1"/>
  <c r="P15" i="46"/>
  <c r="P16" i="46" s="1"/>
  <c r="P15" i="65"/>
  <c r="P16" i="65" s="1"/>
  <c r="P15" i="72"/>
  <c r="P16" i="72" s="1"/>
  <c r="P15" i="75"/>
  <c r="P16" i="75" s="1"/>
  <c r="P15" i="68"/>
  <c r="P16" i="68" s="1"/>
  <c r="P15" i="74"/>
  <c r="P16" i="74" s="1"/>
  <c r="P15" i="69"/>
  <c r="P16" i="69" s="1"/>
  <c r="P15" i="45"/>
  <c r="P16" i="45" s="1"/>
  <c r="P15" i="64"/>
  <c r="P16" i="64" s="1"/>
  <c r="P15" i="47"/>
  <c r="P16" i="47" s="1"/>
  <c r="P15" i="50"/>
  <c r="P16" i="50" s="1"/>
  <c r="P15" i="66"/>
  <c r="P16" i="66" s="1"/>
  <c r="P15" i="41"/>
  <c r="P16" i="41" s="1"/>
  <c r="P15" i="22"/>
  <c r="P16" i="22" s="1"/>
  <c r="P15" i="40" l="1"/>
  <c r="P16" i="40" s="1"/>
  <c r="P15" i="43"/>
  <c r="P16" i="43" s="1"/>
  <c r="P15" i="49" l="1"/>
  <c r="P16" i="49" s="1"/>
  <c r="O15" i="22" l="1"/>
  <c r="O16" i="22" s="1"/>
  <c r="O15" i="40"/>
  <c r="O16" i="40" s="1"/>
  <c r="O15" i="49" l="1"/>
  <c r="O16" i="49" s="1"/>
  <c r="O15" i="43"/>
  <c r="O16" i="43" s="1"/>
  <c r="O15" i="41"/>
  <c r="O16" i="41" s="1"/>
  <c r="O15" i="66"/>
  <c r="O16" i="66" s="1"/>
  <c r="O15" i="50"/>
  <c r="O16" i="50" s="1"/>
  <c r="O15" i="47"/>
  <c r="O16" i="47" s="1"/>
  <c r="O15" i="64" l="1"/>
  <c r="O16" i="64" s="1"/>
  <c r="O15" i="45"/>
  <c r="O16" i="45" s="1"/>
  <c r="O15" i="69"/>
  <c r="O16" i="69" s="1"/>
  <c r="O15" i="74"/>
  <c r="O16" i="74" s="1"/>
  <c r="O15" i="68" l="1"/>
  <c r="O16" i="68" s="1"/>
  <c r="O15" i="75"/>
  <c r="O16" i="75" s="1"/>
  <c r="O15" i="72"/>
  <c r="O16" i="72" s="1"/>
  <c r="O15" i="65"/>
  <c r="O16" i="65" s="1"/>
  <c r="O15" i="46"/>
  <c r="O16" i="46" s="1"/>
  <c r="O15" i="67"/>
  <c r="O16" i="67" s="1"/>
  <c r="O15" i="53"/>
  <c r="O16" i="53" s="1"/>
  <c r="O15" i="54"/>
  <c r="O16" i="54" s="1"/>
  <c r="N15" i="47"/>
  <c r="N16" i="47" s="1"/>
  <c r="N15" i="50"/>
  <c r="N16" i="50" s="1"/>
  <c r="N15" i="66"/>
  <c r="N16" i="66" s="1"/>
  <c r="N15" i="54" l="1"/>
  <c r="N16" i="54" s="1"/>
  <c r="N15" i="53"/>
  <c r="N16" i="53" s="1"/>
  <c r="N15" i="67"/>
  <c r="N16" i="67" s="1"/>
  <c r="N15" i="46"/>
  <c r="N16" i="46" s="1"/>
  <c r="N15" i="65"/>
  <c r="N16" i="65" s="1"/>
  <c r="N15" i="72"/>
  <c r="N16" i="72" s="1"/>
  <c r="N15" i="75"/>
  <c r="N16" i="75" s="1"/>
  <c r="N15" i="68"/>
  <c r="N16" i="68" s="1"/>
  <c r="N15" i="74"/>
  <c r="N16" i="74" s="1"/>
  <c r="N15" i="69"/>
  <c r="N16" i="69" s="1"/>
  <c r="N15" i="45"/>
  <c r="N16" i="45" s="1"/>
  <c r="N15" i="64"/>
  <c r="N16" i="64" s="1"/>
  <c r="N15" i="41"/>
  <c r="N16" i="41" s="1"/>
  <c r="N15" i="22"/>
  <c r="N16" i="22" s="1"/>
  <c r="N15" i="40"/>
  <c r="N16" i="40" s="1"/>
  <c r="N15" i="43"/>
  <c r="N16" i="43" s="1"/>
  <c r="N15" i="49"/>
  <c r="N16" i="49" s="1"/>
  <c r="M15" i="53" l="1"/>
  <c r="M16" i="53" s="1"/>
  <c r="M15" i="67"/>
  <c r="M16" i="67" s="1"/>
  <c r="M15" i="46"/>
  <c r="M16" i="46" s="1"/>
  <c r="M15" i="65"/>
  <c r="M16" i="65" s="1"/>
  <c r="M15" i="72"/>
  <c r="M16" i="72" s="1"/>
  <c r="M15" i="75"/>
  <c r="M16" i="75" s="1"/>
  <c r="M15" i="68"/>
  <c r="M16" i="68" s="1"/>
  <c r="M15" i="74"/>
  <c r="M16" i="74" s="1"/>
  <c r="M15" i="69"/>
  <c r="M16" i="69" s="1"/>
  <c r="M15" i="45"/>
  <c r="M16" i="45" s="1"/>
  <c r="M15" i="64"/>
  <c r="M16" i="64" s="1"/>
  <c r="M15" i="47"/>
  <c r="M16" i="47" s="1"/>
  <c r="M15" i="50"/>
  <c r="M16" i="50" s="1"/>
  <c r="M15" i="66"/>
  <c r="M16" i="66" s="1"/>
  <c r="M15" i="41"/>
  <c r="M16" i="41" s="1"/>
  <c r="M15" i="22"/>
  <c r="M16" i="22" s="1"/>
  <c r="M15" i="40"/>
  <c r="M16" i="40" s="1"/>
  <c r="M15" i="43"/>
  <c r="M16" i="43" s="1"/>
  <c r="M15" i="49"/>
  <c r="M16" i="49" s="1"/>
  <c r="M15" i="54"/>
  <c r="M16" i="54" s="1"/>
  <c r="K15" i="68" l="1"/>
  <c r="K16" i="68" s="1"/>
  <c r="L15" i="54" l="1"/>
  <c r="L16" i="54" s="1"/>
  <c r="K15" i="54"/>
  <c r="K16" i="54" s="1"/>
  <c r="J15" i="54"/>
  <c r="J16" i="54" s="1"/>
  <c r="I15" i="54"/>
  <c r="I16" i="54" s="1"/>
  <c r="H15" i="54"/>
  <c r="H16" i="54" s="1"/>
  <c r="G15" i="54"/>
  <c r="G16" i="54" s="1"/>
  <c r="F15" i="54"/>
  <c r="F16" i="54" s="1"/>
  <c r="L15" i="53"/>
  <c r="L16" i="53" s="1"/>
  <c r="K15" i="53"/>
  <c r="K16" i="53" s="1"/>
  <c r="J15" i="53"/>
  <c r="J16" i="53" s="1"/>
  <c r="I15" i="53"/>
  <c r="I16" i="53" s="1"/>
  <c r="H15" i="53"/>
  <c r="H16" i="53" s="1"/>
  <c r="G15" i="53"/>
  <c r="G16" i="53" s="1"/>
  <c r="F15" i="53"/>
  <c r="F16" i="53" s="1"/>
  <c r="L15" i="67"/>
  <c r="L16" i="67" s="1"/>
  <c r="K15" i="67"/>
  <c r="K16" i="67" s="1"/>
  <c r="J15" i="67"/>
  <c r="J16" i="67" s="1"/>
  <c r="I15" i="67"/>
  <c r="I16" i="67" s="1"/>
  <c r="H15" i="67"/>
  <c r="H16" i="67" s="1"/>
  <c r="G15" i="67"/>
  <c r="G16" i="67" s="1"/>
  <c r="F15" i="67"/>
  <c r="F16" i="67" s="1"/>
  <c r="L15" i="46"/>
  <c r="L16" i="46" s="1"/>
  <c r="K15" i="46"/>
  <c r="K16" i="46" s="1"/>
  <c r="J15" i="46"/>
  <c r="J16" i="46" s="1"/>
  <c r="I15" i="46"/>
  <c r="I16" i="46" s="1"/>
  <c r="H15" i="46"/>
  <c r="H16" i="46" s="1"/>
  <c r="G15" i="46"/>
  <c r="G16" i="46" s="1"/>
  <c r="F15" i="46"/>
  <c r="F16" i="46" s="1"/>
  <c r="L15" i="65"/>
  <c r="L16" i="65" s="1"/>
  <c r="K15" i="65"/>
  <c r="K16" i="65" s="1"/>
  <c r="J15" i="65"/>
  <c r="J16" i="65" s="1"/>
  <c r="I15" i="65"/>
  <c r="I16" i="65" s="1"/>
  <c r="H15" i="65"/>
  <c r="H16" i="65" s="1"/>
  <c r="G15" i="65"/>
  <c r="G16" i="65" s="1"/>
  <c r="F15" i="65"/>
  <c r="F16" i="65" s="1"/>
  <c r="L15" i="72"/>
  <c r="L16" i="72" s="1"/>
  <c r="K15" i="72"/>
  <c r="K16" i="72" s="1"/>
  <c r="J15" i="72"/>
  <c r="J16" i="72" s="1"/>
  <c r="I15" i="72"/>
  <c r="I16" i="72" s="1"/>
  <c r="H15" i="72"/>
  <c r="H16" i="72" s="1"/>
  <c r="G15" i="72"/>
  <c r="G16" i="72" s="1"/>
  <c r="F15" i="72"/>
  <c r="F16" i="72" s="1"/>
  <c r="L15" i="75"/>
  <c r="L16" i="75" s="1"/>
  <c r="K15" i="75"/>
  <c r="K16" i="75" s="1"/>
  <c r="J15" i="75"/>
  <c r="J16" i="75" s="1"/>
  <c r="I15" i="75"/>
  <c r="I16" i="75" s="1"/>
  <c r="H15" i="75"/>
  <c r="H16" i="75" s="1"/>
  <c r="G15" i="75"/>
  <c r="G16" i="75" s="1"/>
  <c r="F15" i="75"/>
  <c r="F16" i="75" s="1"/>
  <c r="L15" i="68"/>
  <c r="L16" i="68" s="1"/>
  <c r="J15" i="68"/>
  <c r="J16" i="68" s="1"/>
  <c r="I15" i="68"/>
  <c r="I16" i="68" s="1"/>
  <c r="H15" i="68"/>
  <c r="H16" i="68" s="1"/>
  <c r="G15" i="68"/>
  <c r="G16" i="68" s="1"/>
  <c r="F15" i="68"/>
  <c r="F16" i="68" s="1"/>
  <c r="L15" i="74"/>
  <c r="L16" i="74" s="1"/>
  <c r="K15" i="74"/>
  <c r="K16" i="74" s="1"/>
  <c r="J15" i="74"/>
  <c r="J16" i="74" s="1"/>
  <c r="I15" i="74"/>
  <c r="I16" i="74" s="1"/>
  <c r="H15" i="74"/>
  <c r="H16" i="74" s="1"/>
  <c r="G15" i="74"/>
  <c r="G16" i="74" s="1"/>
  <c r="F15" i="74"/>
  <c r="F16" i="74" s="1"/>
  <c r="L15" i="69"/>
  <c r="L16" i="69" s="1"/>
  <c r="K15" i="69"/>
  <c r="K16" i="69" s="1"/>
  <c r="J15" i="69"/>
  <c r="J16" i="69" s="1"/>
  <c r="I15" i="69"/>
  <c r="I16" i="69" s="1"/>
  <c r="H15" i="69"/>
  <c r="H16" i="69" s="1"/>
  <c r="G15" i="69"/>
  <c r="G16" i="69" s="1"/>
  <c r="F15" i="69"/>
  <c r="F16" i="69" s="1"/>
  <c r="L15" i="45"/>
  <c r="L16" i="45" s="1"/>
  <c r="K15" i="45"/>
  <c r="K16" i="45" s="1"/>
  <c r="J15" i="45"/>
  <c r="J16" i="45" s="1"/>
  <c r="I15" i="45"/>
  <c r="I16" i="45" s="1"/>
  <c r="H15" i="45"/>
  <c r="H16" i="45" s="1"/>
  <c r="G15" i="45"/>
  <c r="G16" i="45" s="1"/>
  <c r="F15" i="45"/>
  <c r="F16" i="45" s="1"/>
  <c r="L15" i="64"/>
  <c r="L16" i="64" s="1"/>
  <c r="K15" i="64"/>
  <c r="K16" i="64" s="1"/>
  <c r="J15" i="64"/>
  <c r="J16" i="64" s="1"/>
  <c r="I15" i="64"/>
  <c r="I16" i="64" s="1"/>
  <c r="H15" i="64"/>
  <c r="H16" i="64" s="1"/>
  <c r="G15" i="64"/>
  <c r="G16" i="64" s="1"/>
  <c r="F15" i="64"/>
  <c r="F16" i="64" s="1"/>
  <c r="L15" i="47"/>
  <c r="L16" i="47" s="1"/>
  <c r="K15" i="47"/>
  <c r="K16" i="47" s="1"/>
  <c r="J15" i="47"/>
  <c r="J16" i="47" s="1"/>
  <c r="I15" i="47"/>
  <c r="I16" i="47" s="1"/>
  <c r="H15" i="47"/>
  <c r="H16" i="47" s="1"/>
  <c r="G15" i="47"/>
  <c r="G16" i="47" s="1"/>
  <c r="F15" i="47"/>
  <c r="F16" i="47" s="1"/>
  <c r="L15" i="50"/>
  <c r="L16" i="50" s="1"/>
  <c r="K15" i="50"/>
  <c r="K16" i="50" s="1"/>
  <c r="J15" i="50"/>
  <c r="J16" i="50" s="1"/>
  <c r="I15" i="50"/>
  <c r="I16" i="50" s="1"/>
  <c r="H15" i="50"/>
  <c r="H16" i="50" s="1"/>
  <c r="G15" i="50"/>
  <c r="G16" i="50" s="1"/>
  <c r="F15" i="50"/>
  <c r="F16" i="50" s="1"/>
  <c r="L15" i="66"/>
  <c r="L16" i="66" s="1"/>
  <c r="K15" i="66"/>
  <c r="K16" i="66" s="1"/>
  <c r="J15" i="66"/>
  <c r="J16" i="66" s="1"/>
  <c r="I15" i="66"/>
  <c r="I16" i="66" s="1"/>
  <c r="H15" i="66"/>
  <c r="H16" i="66" s="1"/>
  <c r="G15" i="66"/>
  <c r="G16" i="66" s="1"/>
  <c r="F15" i="66"/>
  <c r="F16" i="66" s="1"/>
  <c r="L15" i="41"/>
  <c r="L16" i="41" s="1"/>
  <c r="K15" i="41"/>
  <c r="K16" i="41" s="1"/>
  <c r="J15" i="41"/>
  <c r="J16" i="41" s="1"/>
  <c r="I15" i="41"/>
  <c r="I16" i="41" s="1"/>
  <c r="H15" i="41"/>
  <c r="H16" i="41" s="1"/>
  <c r="G15" i="41"/>
  <c r="G16" i="41" s="1"/>
  <c r="F15" i="41"/>
  <c r="F16" i="41" s="1"/>
  <c r="L15" i="22"/>
  <c r="L16" i="22" s="1"/>
  <c r="K15" i="22"/>
  <c r="K16" i="22" s="1"/>
  <c r="J15" i="22"/>
  <c r="J16" i="22" s="1"/>
  <c r="I15" i="22"/>
  <c r="I16" i="22" s="1"/>
  <c r="H15" i="22"/>
  <c r="H16" i="22" s="1"/>
  <c r="G15" i="22"/>
  <c r="G16" i="22" s="1"/>
  <c r="F15" i="22"/>
  <c r="F16" i="22" s="1"/>
  <c r="L15" i="40"/>
  <c r="L16" i="40" s="1"/>
  <c r="K15" i="40"/>
  <c r="K16" i="40" s="1"/>
  <c r="J15" i="40"/>
  <c r="J16" i="40" s="1"/>
  <c r="I15" i="40"/>
  <c r="I16" i="40" s="1"/>
  <c r="H15" i="40"/>
  <c r="H16" i="40" s="1"/>
  <c r="G15" i="40"/>
  <c r="G16" i="40" s="1"/>
  <c r="F15" i="40"/>
  <c r="F16" i="40" s="1"/>
  <c r="L15" i="43"/>
  <c r="L16" i="43" s="1"/>
  <c r="K15" i="43"/>
  <c r="K16" i="43" s="1"/>
  <c r="J15" i="43"/>
  <c r="J16" i="43" s="1"/>
  <c r="I15" i="43"/>
  <c r="I16" i="43" s="1"/>
  <c r="H15" i="43"/>
  <c r="H16" i="43" s="1"/>
  <c r="G15" i="43"/>
  <c r="G16" i="43" s="1"/>
  <c r="F15" i="43"/>
  <c r="F16" i="43" s="1"/>
  <c r="L15" i="49"/>
  <c r="L16" i="49" s="1"/>
  <c r="K15" i="49"/>
  <c r="K16" i="49" s="1"/>
  <c r="J15" i="49"/>
  <c r="J16" i="49" s="1"/>
  <c r="I15" i="49"/>
  <c r="I16" i="49" s="1"/>
  <c r="H15" i="49"/>
  <c r="H16" i="49" s="1"/>
  <c r="G15" i="49"/>
  <c r="G16" i="49" s="1"/>
  <c r="F15" i="49"/>
  <c r="F16" i="49" s="1"/>
</calcChain>
</file>

<file path=xl/sharedStrings.xml><?xml version="1.0" encoding="utf-8"?>
<sst xmlns="http://schemas.openxmlformats.org/spreadsheetml/2006/main" count="587" uniqueCount="148">
  <si>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</si>
  <si>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</si>
  <si>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</si>
  <si>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</si>
  <si>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</si>
  <si>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</si>
  <si>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</si>
  <si>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</si>
  <si>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</si>
  <si>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</si>
  <si>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</si>
  <si>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</si>
  <si>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</si>
  <si>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</si>
  <si>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</si>
  <si>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</si>
  <si>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</si>
  <si>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</si>
  <si>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</si>
  <si>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</si>
  <si>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</si>
  <si>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</si>
  <si>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</si>
  <si>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</si>
  <si>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</si>
  <si>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</si>
  <si>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</si>
  <si>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</si>
  <si>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</si>
  <si>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</si>
  <si>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</si>
  <si>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</si>
  <si>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</si>
  <si>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</si>
  <si>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</si>
  <si>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</si>
  <si>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</si>
  <si>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</si>
  <si>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</si>
  <si>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</si>
  <si>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</si>
  <si>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</si>
  <si>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</si>
  <si>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</si>
  <si>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</si>
  <si>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</si>
  <si>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</si>
  <si>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</si>
  <si>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</si>
  <si>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</si>
  <si>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</si>
  <si>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</si>
  <si>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</si>
  <si>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</si>
  <si>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</si>
  <si>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</si>
  <si>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</si>
  <si>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</si>
  <si>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</si>
  <si>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</si>
  <si>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</si>
  <si>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</si>
  <si>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</si>
  <si>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</si>
  <si>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</si>
  <si>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</si>
  <si>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</si>
  <si>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</si>
  <si>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</si>
  <si>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</si>
  <si>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</si>
  <si>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</si>
  <si>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</si>
  <si>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</si>
  <si>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</si>
  <si>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</si>
  <si>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</si>
  <si>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</si>
  <si>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</si>
  <si>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</si>
  <si>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</si>
  <si>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</si>
  <si>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</si>
  <si>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</si>
  <si>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</si>
  <si>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</si>
  <si>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</si>
  <si>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</si>
  <si>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</si>
  <si>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</si>
  <si>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</si>
  <si>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</si>
  <si>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</si>
  <si>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</si>
  <si>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</si>
  <si>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</si>
  <si>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</si>
  <si>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</si>
  <si>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</si>
  <si>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</si>
  <si>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</si>
  <si>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</si>
  <si>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</si>
  <si>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</si>
  <si>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</si>
  <si>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</si>
  <si>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</si>
  <si>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</si>
  <si>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</si>
  <si>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</si>
  <si>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</si>
  <si>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</si>
  <si>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</si>
  <si>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</si>
  <si>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</si>
  <si>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</si>
  <si>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</si>
  <si>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</si>
  <si>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</si>
  <si>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</si>
  <si>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</si>
  <si>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</si>
  <si>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</si>
  <si>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</si>
  <si>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</si>
  <si>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</si>
  <si>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</si>
  <si>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</si>
  <si>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</si>
  <si>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</si>
  <si>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</si>
  <si>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Alcanos De Colombia SA ESP / Mercado 133 San Juan de Pasto</t>
  </si>
  <si>
    <t>Tarifas Alcanos De Colombia SA ESP / Mercado 133 San Juan de Pasto</t>
  </si>
  <si>
    <t>Componentes y CF Llanogas SA ESP / Mercado 116  San José del Guaviare</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</si>
  <si>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</si>
  <si>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</si>
  <si>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</si>
  <si>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</si>
  <si>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</si>
  <si>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 xml:space="preserve">Tarifas Vanti SA ESP / Mercado 23 Bogotá-Centro Cundinamarca </t>
  </si>
  <si>
    <t xml:space="preserve"> </t>
  </si>
  <si>
    <t xml:space="preserve"> Tarifas de Energía de Casanare SA ESP / Mercado 14 Yopal</t>
  </si>
  <si>
    <t>Tarifas Alcanos  SA ESP / Neiva - Mercado 24 Huila-Tolima-Cundinamarca</t>
  </si>
  <si>
    <t>Tarifas Alcanos  SA ESP  / Mercado 170 ASE - Centro y Tolima</t>
  </si>
  <si>
    <t xml:space="preserve">Fuente: SUI, Cálculos: SSPD.
</t>
  </si>
  <si>
    <t>Fuente: SUI, Cálculos: SSPD.</t>
  </si>
  <si>
    <t>Componentes y CF Efigas Gas Natural SA ESP / Mercado 167 ASE - Risaralda</t>
  </si>
  <si>
    <t>Tarifas  Efigas Gas Natural SA ESP / Mercado 167 ASE - Risaralda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</si>
</sst>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
      <sz val="11"/>
      <color indexed="8"/>
      <name val="Calibri"/>
      <family val="2"/>
      <scheme val="minor"/>
    </font>
    <font>
      <sz val="10"/>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xf numFmtId="0" fontId="17" fillId="0" borderId="0"/>
    <xf numFmtId="9" fontId="17" fillId="0" borderId="0" applyFont="0" applyFill="0" applyBorder="0" applyAlignment="0" applyProtection="0"/>
    <xf numFmtId="0" fontId="29" fillId="0" borderId="0"/>
  </cellStyleXfs>
  <cellXfs count="223">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0" fontId="28" fillId="2" borderId="0" xfId="0" applyFont="1" applyFill="1" applyAlignment="1">
      <alignment horizontal="right"/>
    </xf>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17" fontId="0" fillId="4" borderId="27" xfId="0" applyNumberFormat="1" applyFill="1" applyBorder="1" applyAlignment="1">
      <alignment horizontal="center" vertical="center" wrapText="1"/>
    </xf>
    <xf numFmtId="17" fontId="0" fillId="4" borderId="24" xfId="0" applyNumberFormat="1" applyFill="1" applyBorder="1" applyAlignment="1">
      <alignment horizontal="center" vertical="center" wrapText="1"/>
    </xf>
    <xf numFmtId="17" fontId="0" fillId="4" borderId="25" xfId="0" applyNumberFormat="1" applyFill="1" applyBorder="1" applyAlignment="1">
      <alignment horizontal="center" vertical="center" wrapText="1"/>
    </xf>
    <xf numFmtId="0" fontId="24" fillId="2" borderId="0" xfId="0" applyFont="1" applyFill="1" applyAlignment="1">
      <alignment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7" fontId="3" fillId="4" borderId="3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0" fillId="2" borderId="0" xfId="0" applyFill="1" applyAlignment="1">
      <alignment horizontal="center"/>
    </xf>
    <xf numFmtId="0" fontId="27" fillId="2" borderId="0" xfId="0" applyFont="1" applyFill="1" applyAlignment="1">
      <alignment horizontal="center" vertical="top"/>
    </xf>
    <xf numFmtId="164" fontId="0" fillId="0" borderId="34" xfId="0" applyNumberFormat="1" applyBorder="1" applyAlignment="1">
      <alignment horizontal="center" vertical="center" wrapText="1"/>
    </xf>
    <xf numFmtId="17" fontId="21" fillId="4" borderId="32" xfId="0" applyNumberFormat="1" applyFon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37" xfId="0" applyNumberFormat="1" applyBorder="1" applyAlignment="1">
      <alignment horizontal="center" vertical="center" wrapText="1"/>
    </xf>
    <xf numFmtId="164" fontId="0" fillId="0" borderId="36"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2" fontId="18" fillId="0" borderId="19" xfId="2" quotePrefix="1" applyNumberFormat="1" applyFont="1" applyBorder="1" applyAlignment="1">
      <alignment horizontal="center"/>
    </xf>
    <xf numFmtId="0" fontId="24" fillId="2" borderId="0" xfId="0" applyFont="1" applyFill="1" applyBorder="1" applyAlignment="1">
      <alignment horizontal="center" wrapText="1"/>
    </xf>
    <xf numFmtId="17" fontId="21" fillId="4" borderId="35" xfId="0" applyNumberFormat="1" applyFont="1" applyFill="1" applyBorder="1" applyAlignment="1">
      <alignment horizontal="center" vertical="center" wrapText="1"/>
    </xf>
    <xf numFmtId="17" fontId="21" fillId="4" borderId="33" xfId="0" applyNumberFormat="1" applyFont="1" applyFill="1" applyBorder="1" applyAlignment="1">
      <alignment horizontal="center" vertical="center" wrapText="1"/>
    </xf>
    <xf numFmtId="164" fontId="0" fillId="0" borderId="38" xfId="0" applyNumberFormat="1" applyBorder="1" applyAlignment="1">
      <alignment horizontal="center" vertical="center" wrapText="1"/>
    </xf>
    <xf numFmtId="164" fontId="0" fillId="0" borderId="39" xfId="0" applyNumberFormat="1" applyBorder="1" applyAlignment="1">
      <alignment horizontal="center" vertical="center" wrapText="1"/>
    </xf>
    <xf numFmtId="0" fontId="25" fillId="2" borderId="0" xfId="0" applyFont="1" applyFill="1" applyAlignment="1">
      <alignment horizontal="center"/>
    </xf>
    <xf numFmtId="17" fontId="3" fillId="4" borderId="35" xfId="0" applyNumberFormat="1" applyFont="1" applyFill="1" applyBorder="1" applyAlignment="1">
      <alignment horizontal="center" vertical="center" wrapText="1"/>
    </xf>
    <xf numFmtId="0" fontId="0" fillId="2" borderId="0" xfId="0" applyFill="1" applyAlignment="1">
      <alignment horizontal="center"/>
    </xf>
    <xf numFmtId="17" fontId="3" fillId="4" borderId="40" xfId="0" applyNumberFormat="1" applyFont="1" applyFill="1" applyBorder="1" applyAlignment="1">
      <alignment horizontal="center" vertical="center" wrapText="1"/>
    </xf>
    <xf numFmtId="17" fontId="21" fillId="4" borderId="38" xfId="0" applyNumberFormat="1" applyFont="1" applyFill="1" applyBorder="1" applyAlignment="1">
      <alignment horizontal="center" vertical="center" wrapText="1"/>
    </xf>
    <xf numFmtId="17" fontId="3" fillId="4" borderId="38" xfId="0" applyNumberFormat="1" applyFont="1" applyFill="1" applyBorder="1" applyAlignment="1">
      <alignment horizontal="center" vertical="center" wrapText="1"/>
    </xf>
    <xf numFmtId="17" fontId="3" fillId="4" borderId="39" xfId="0" applyNumberFormat="1" applyFont="1" applyFill="1" applyBorder="1" applyAlignment="1">
      <alignment horizontal="center" vertical="center" wrapText="1"/>
    </xf>
    <xf numFmtId="164" fontId="0" fillId="0" borderId="40" xfId="0" applyNumberFormat="1" applyBorder="1" applyAlignment="1">
      <alignment horizontal="center" vertical="center" wrapText="1"/>
    </xf>
    <xf numFmtId="17" fontId="3" fillId="4" borderId="17" xfId="0" applyNumberFormat="1" applyFont="1" applyFill="1" applyBorder="1" applyAlignment="1">
      <alignment horizontal="center" vertical="center" wrapText="1"/>
    </xf>
    <xf numFmtId="17" fontId="21" fillId="4" borderId="18" xfId="0" applyNumberFormat="1" applyFont="1" applyFill="1" applyBorder="1" applyAlignment="1">
      <alignment horizontal="center" vertical="center" wrapText="1"/>
    </xf>
    <xf numFmtId="17" fontId="3" fillId="4" borderId="18"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6" fillId="0" borderId="20" xfId="0" applyFont="1" applyBorder="1" applyAlignment="1">
      <alignment horizontal="left" vertical="top" wrapText="1"/>
    </xf>
    <xf numFmtId="0" fontId="26" fillId="0" borderId="21" xfId="0" applyFont="1" applyBorder="1" applyAlignment="1">
      <alignment horizontal="left" vertical="top" wrapText="1"/>
    </xf>
    <xf numFmtId="0" fontId="26" fillId="0" borderId="16" xfId="0" applyFont="1" applyBorder="1" applyAlignment="1">
      <alignment horizontal="left" vertical="top"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0" xfId="0" applyFont="1" applyFill="1" applyBorder="1" applyAlignment="1">
      <alignment horizontal="center" vertical="center"/>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right"/>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24" fillId="2" borderId="2" xfId="0" applyFont="1" applyFill="1" applyBorder="1" applyAlignment="1">
      <alignment horizontal="center" wrapText="1"/>
    </xf>
    <xf numFmtId="0" fontId="24" fillId="2" borderId="0" xfId="0" applyFont="1" applyFill="1" applyBorder="1" applyAlignment="1">
      <alignment horizontal="center" wrapText="1"/>
    </xf>
    <xf numFmtId="0" fontId="24" fillId="2" borderId="2" xfId="0" applyFont="1" applyFill="1" applyBorder="1" applyAlignment="1">
      <alignment horizontal="center" vertical="top"/>
    </xf>
    <xf numFmtId="0" fontId="24" fillId="2" borderId="0" xfId="0" applyFont="1" applyFill="1" applyBorder="1" applyAlignment="1">
      <alignment horizontal="center" vertical="top"/>
    </xf>
    <xf numFmtId="0" fontId="24" fillId="2" borderId="0" xfId="0" applyFont="1" applyFill="1" applyAlignment="1">
      <alignment horizontal="center" vertical="top"/>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4" fillId="2" borderId="0" xfId="0" applyFont="1" applyFill="1" applyAlignment="1">
      <alignment horizontal="center" wrapText="1"/>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9" fillId="3" borderId="16" xfId="0" applyFont="1" applyFill="1" applyBorder="1" applyAlignment="1">
      <alignment horizontal="center"/>
    </xf>
    <xf numFmtId="0" fontId="24" fillId="2" borderId="2" xfId="0" applyFont="1" applyFill="1" applyBorder="1" applyAlignment="1">
      <alignment horizontal="center" vertical="justify"/>
    </xf>
    <xf numFmtId="0" fontId="24" fillId="2" borderId="0" xfId="0" applyFont="1" applyFill="1" applyBorder="1" applyAlignment="1">
      <alignment horizontal="center" vertical="justify"/>
    </xf>
    <xf numFmtId="0" fontId="24" fillId="2" borderId="0" xfId="0" applyFont="1" applyFill="1" applyAlignment="1">
      <alignment horizontal="center" vertical="top" wrapText="1"/>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24" fillId="2" borderId="2" xfId="0" applyFont="1" applyFill="1" applyBorder="1" applyAlignment="1">
      <alignment horizontal="center" vertical="top" wrapText="1"/>
    </xf>
    <xf numFmtId="0" fontId="19" fillId="3" borderId="40" xfId="0" applyFont="1" applyFill="1" applyBorder="1" applyAlignment="1">
      <alignment horizontal="center"/>
    </xf>
    <xf numFmtId="0" fontId="19" fillId="3" borderId="38" xfId="0" applyFont="1" applyFill="1" applyBorder="1" applyAlignment="1">
      <alignment horizontal="center"/>
    </xf>
    <xf numFmtId="0" fontId="19" fillId="3" borderId="39" xfId="0" applyFont="1" applyFill="1" applyBorder="1" applyAlignment="1">
      <alignment horizontal="center"/>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30" fillId="0" borderId="0" xfId="0" applyFont="1" applyAlignment="1">
      <alignment horizontal="center"/>
    </xf>
    <xf numFmtId="0" fontId="19" fillId="3" borderId="20" xfId="0" applyFont="1" applyFill="1" applyBorder="1" applyAlignment="1">
      <alignment horizontal="center" wrapText="1"/>
    </xf>
    <xf numFmtId="0" fontId="19" fillId="3" borderId="21" xfId="0" applyFont="1" applyFill="1" applyBorder="1" applyAlignment="1">
      <alignment horizontal="center" wrapText="1"/>
    </xf>
    <xf numFmtId="0" fontId="19" fillId="3" borderId="16" xfId="0" applyFont="1" applyFill="1" applyBorder="1" applyAlignment="1">
      <alignment horizontal="center" wrapText="1"/>
    </xf>
    <xf numFmtId="0" fontId="0" fillId="2" borderId="2" xfId="0" applyFill="1" applyBorder="1" applyAlignment="1">
      <alignment horizontal="center" wrapText="1"/>
    </xf>
    <xf numFmtId="0" fontId="0" fillId="2" borderId="0" xfId="0" applyFill="1" applyBorder="1" applyAlignment="1">
      <alignment horizontal="center" wrapText="1"/>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Macro'!$B$49:$B$64</c:f>
              <c:numCache>
                <c:formatCode>mmm\-yy</c:formatCode>
                <c:ptCount val="1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numCache>
            </c:numRef>
          </c:cat>
          <c:val>
            <c:numRef>
              <c:f>'Variables Macro'!$E$49:$E$64</c:f>
              <c:numCache>
                <c:formatCode>0</c:formatCode>
                <c:ptCount val="16"/>
                <c:pt idx="0">
                  <c:v>3920.2</c:v>
                </c:pt>
                <c:pt idx="1">
                  <c:v>3931.85</c:v>
                </c:pt>
                <c:pt idx="2">
                  <c:v>3908.67</c:v>
                </c:pt>
                <c:pt idx="3">
                  <c:v>3866.12</c:v>
                </c:pt>
                <c:pt idx="4">
                  <c:v>3865.09</c:v>
                </c:pt>
                <c:pt idx="5">
                  <c:v>4054.56</c:v>
                </c:pt>
                <c:pt idx="6">
                  <c:v>4036.8</c:v>
                </c:pt>
                <c:pt idx="7">
                  <c:v>4062.98</c:v>
                </c:pt>
                <c:pt idx="8">
                  <c:v>4191.8999999999996</c:v>
                </c:pt>
                <c:pt idx="9">
                  <c:v>4257</c:v>
                </c:pt>
                <c:pt idx="10">
                  <c:v>4411.1000000000004</c:v>
                </c:pt>
                <c:pt idx="11">
                  <c:v>4385.1499999999996</c:v>
                </c:pt>
                <c:pt idx="12">
                  <c:v>4307.57</c:v>
                </c:pt>
                <c:pt idx="13">
                  <c:v>4131.95</c:v>
                </c:pt>
                <c:pt idx="14">
                  <c:v>4133.4799999999996</c:v>
                </c:pt>
                <c:pt idx="15">
                  <c:v>4280.257999999998</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Macro'!$B$49:$B$64</c:f>
              <c:numCache>
                <c:formatCode>mmm\-yy</c:formatCode>
                <c:ptCount val="1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numCache>
            </c:numRef>
          </c:cat>
          <c:val>
            <c:numRef>
              <c:f>'Variables Macro'!$F$49:$F$64</c:f>
              <c:numCache>
                <c:formatCode>0</c:formatCode>
                <c:ptCount val="16"/>
                <c:pt idx="0">
                  <c:v>3925.6</c:v>
                </c:pt>
                <c:pt idx="1">
                  <c:v>3933.56</c:v>
                </c:pt>
                <c:pt idx="2">
                  <c:v>3842.3</c:v>
                </c:pt>
                <c:pt idx="3">
                  <c:v>3873.44</c:v>
                </c:pt>
                <c:pt idx="4">
                  <c:v>3874.32</c:v>
                </c:pt>
                <c:pt idx="5">
                  <c:v>4148.04</c:v>
                </c:pt>
                <c:pt idx="6">
                  <c:v>4089.05</c:v>
                </c:pt>
                <c:pt idx="7">
                  <c:v>4160.3100000000004</c:v>
                </c:pt>
                <c:pt idx="8">
                  <c:v>4164.3999999999996</c:v>
                </c:pt>
                <c:pt idx="9">
                  <c:v>4413.5</c:v>
                </c:pt>
                <c:pt idx="10">
                  <c:v>4419.6000000000004</c:v>
                </c:pt>
                <c:pt idx="11">
                  <c:v>4409.1499999999996</c:v>
                </c:pt>
                <c:pt idx="12">
                  <c:v>4170.01</c:v>
                </c:pt>
                <c:pt idx="13">
                  <c:v>4120.1099999999997</c:v>
                </c:pt>
                <c:pt idx="14">
                  <c:v>4192.57</c:v>
                </c:pt>
                <c:pt idx="15">
                  <c:v>4198.83</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15202504"/>
        <c:axId val="370077032"/>
      </c:barChart>
      <c:dateAx>
        <c:axId val="15202504"/>
        <c:scaling>
          <c:orientation val="minMax"/>
          <c:max val="45748"/>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077032"/>
        <c:crosses val="autoZero"/>
        <c:auto val="1"/>
        <c:lblOffset val="100"/>
        <c:baseTimeUnit val="months"/>
      </c:dateAx>
      <c:valAx>
        <c:axId val="37007703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202504"/>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3087020031257346E-2"/>
          <c:y val="0.20125194219356032"/>
          <c:w val="0.91648839377830049"/>
          <c:h val="0.66864621437903615"/>
        </c:manualLayout>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'Bogotá Vanti'!$F$13:$R$13</c:f>
              <c:numCache>
                <c:formatCode>0.0</c:formatCode>
                <c:ptCount val="13"/>
                <c:pt idx="0">
                  <c:v>1020.54</c:v>
                </c:pt>
                <c:pt idx="1">
                  <c:v>1008.56</c:v>
                </c:pt>
                <c:pt idx="2">
                  <c:v>1032.1199999999999</c:v>
                </c:pt>
                <c:pt idx="3">
                  <c:v>1100.57</c:v>
                </c:pt>
                <c:pt idx="4">
                  <c:v>1060.19</c:v>
                </c:pt>
                <c:pt idx="5">
                  <c:v>1028.3599999999999</c:v>
                </c:pt>
                <c:pt idx="6">
                  <c:v>1074.5999999999999</c:v>
                </c:pt>
                <c:pt idx="7">
                  <c:v>1077.25</c:v>
                </c:pt>
                <c:pt idx="8">
                  <c:v>1117.3900000000001</c:v>
                </c:pt>
                <c:pt idx="9">
                  <c:v>1484.94</c:v>
                </c:pt>
                <c:pt idx="10">
                  <c:v>1498.88</c:v>
                </c:pt>
                <c:pt idx="11">
                  <c:v>1515.89</c:v>
                </c:pt>
                <c:pt idx="12">
                  <c:v>1523.88</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'Bogotá Vanti'!$F$14:$R$14</c:f>
              <c:numCache>
                <c:formatCode>0.0</c:formatCode>
                <c:ptCount val="13"/>
                <c:pt idx="0">
                  <c:v>1287.2</c:v>
                </c:pt>
                <c:pt idx="1">
                  <c:v>1273.5999999999999</c:v>
                </c:pt>
                <c:pt idx="2">
                  <c:v>1300.6600000000001</c:v>
                </c:pt>
                <c:pt idx="3">
                  <c:v>1387.52</c:v>
                </c:pt>
                <c:pt idx="4">
                  <c:v>1338.96</c:v>
                </c:pt>
                <c:pt idx="5">
                  <c:v>1296.3599999999999</c:v>
                </c:pt>
                <c:pt idx="6">
                  <c:v>1354.96</c:v>
                </c:pt>
                <c:pt idx="7">
                  <c:v>1358.32</c:v>
                </c:pt>
                <c:pt idx="8">
                  <c:v>1407.7</c:v>
                </c:pt>
                <c:pt idx="9">
                  <c:v>1871.24</c:v>
                </c:pt>
                <c:pt idx="10">
                  <c:v>1888.81</c:v>
                </c:pt>
                <c:pt idx="11">
                  <c:v>1910.25</c:v>
                </c:pt>
                <c:pt idx="12">
                  <c:v>1920.32</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'Bogotá Vanti'!$F$15:$R$15</c:f>
              <c:numCache>
                <c:formatCode>0.0</c:formatCode>
                <c:ptCount val="13"/>
                <c:pt idx="0">
                  <c:v>2219.14</c:v>
                </c:pt>
                <c:pt idx="1">
                  <c:v>2200.52</c:v>
                </c:pt>
                <c:pt idx="2">
                  <c:v>2257.17</c:v>
                </c:pt>
                <c:pt idx="3">
                  <c:v>2430.2199999999998</c:v>
                </c:pt>
                <c:pt idx="4">
                  <c:v>2307.16</c:v>
                </c:pt>
                <c:pt idx="5">
                  <c:v>2250.11</c:v>
                </c:pt>
                <c:pt idx="6">
                  <c:v>2362.4699999999998</c:v>
                </c:pt>
                <c:pt idx="7">
                  <c:v>2362.4699999999998</c:v>
                </c:pt>
                <c:pt idx="8">
                  <c:v>2479.9299999999998</c:v>
                </c:pt>
                <c:pt idx="9">
                  <c:v>3370.88</c:v>
                </c:pt>
                <c:pt idx="10">
                  <c:v>2825.91</c:v>
                </c:pt>
                <c:pt idx="11">
                  <c:v>2942.88</c:v>
                </c:pt>
                <c:pt idx="12">
                  <c:v>2894.71</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'Bogotá Vanti'!$F$16:$R$16</c:f>
              <c:numCache>
                <c:formatCode>0.0</c:formatCode>
                <c:ptCount val="13"/>
                <c:pt idx="0">
                  <c:v>2662.9679999999998</c:v>
                </c:pt>
                <c:pt idx="1">
                  <c:v>2640.6239999999998</c:v>
                </c:pt>
                <c:pt idx="2">
                  <c:v>2708.6039999999998</c:v>
                </c:pt>
                <c:pt idx="3">
                  <c:v>2916.2639999999997</c:v>
                </c:pt>
                <c:pt idx="4">
                  <c:v>2768.5919999999996</c:v>
                </c:pt>
                <c:pt idx="5">
                  <c:v>2700.1320000000001</c:v>
                </c:pt>
                <c:pt idx="6">
                  <c:v>2834.9639999999995</c:v>
                </c:pt>
                <c:pt idx="7">
                  <c:v>2834.9639999999995</c:v>
                </c:pt>
                <c:pt idx="8">
                  <c:v>2975.9159999999997</c:v>
                </c:pt>
                <c:pt idx="9">
                  <c:v>4045.056</c:v>
                </c:pt>
                <c:pt idx="10">
                  <c:v>3391.0919999999996</c:v>
                </c:pt>
                <c:pt idx="11">
                  <c:v>3531.4560000000001</c:v>
                </c:pt>
                <c:pt idx="12">
                  <c:v>3473.652</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370980472"/>
        <c:axId val="370982432"/>
      </c:barChart>
      <c:dateAx>
        <c:axId val="3709804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2432"/>
        <c:crosses val="autoZero"/>
        <c:auto val="1"/>
        <c:lblOffset val="100"/>
        <c:baseTimeUnit val="months"/>
      </c:dateAx>
      <c:valAx>
        <c:axId val="3709824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0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'Cartagena '!$F$5:$R$5</c:f>
              <c:numCache>
                <c:formatCode>0.0</c:formatCode>
                <c:ptCount val="13"/>
                <c:pt idx="0">
                  <c:v>1149.17</c:v>
                </c:pt>
                <c:pt idx="1">
                  <c:v>1169.81</c:v>
                </c:pt>
                <c:pt idx="2">
                  <c:v>1152.8900000000001</c:v>
                </c:pt>
                <c:pt idx="3">
                  <c:v>1245.21</c:v>
                </c:pt>
                <c:pt idx="4">
                  <c:v>1198.69</c:v>
                </c:pt>
                <c:pt idx="5">
                  <c:v>1243.5899999999999</c:v>
                </c:pt>
                <c:pt idx="6">
                  <c:v>1426.29</c:v>
                </c:pt>
                <c:pt idx="7">
                  <c:v>1510.19</c:v>
                </c:pt>
                <c:pt idx="8">
                  <c:v>1303.43</c:v>
                </c:pt>
                <c:pt idx="9">
                  <c:v>1555.98</c:v>
                </c:pt>
                <c:pt idx="10">
                  <c:v>1592.13</c:v>
                </c:pt>
                <c:pt idx="11">
                  <c:v>1656.26</c:v>
                </c:pt>
                <c:pt idx="12">
                  <c:v>1714.3</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'Cartagena '!$F$6:$R$6</c:f>
              <c:numCache>
                <c:formatCode>0.0</c:formatCode>
                <c:ptCount val="13"/>
                <c:pt idx="0">
                  <c:v>241.94</c:v>
                </c:pt>
                <c:pt idx="1">
                  <c:v>242.77</c:v>
                </c:pt>
                <c:pt idx="2">
                  <c:v>244.35</c:v>
                </c:pt>
                <c:pt idx="3">
                  <c:v>249.31</c:v>
                </c:pt>
                <c:pt idx="4">
                  <c:v>239.93</c:v>
                </c:pt>
                <c:pt idx="5">
                  <c:v>236.51</c:v>
                </c:pt>
                <c:pt idx="6">
                  <c:v>232.91</c:v>
                </c:pt>
                <c:pt idx="7">
                  <c:v>237.37</c:v>
                </c:pt>
                <c:pt idx="8">
                  <c:v>238.76</c:v>
                </c:pt>
                <c:pt idx="9">
                  <c:v>261.33999999999997</c:v>
                </c:pt>
                <c:pt idx="10">
                  <c:v>279.45</c:v>
                </c:pt>
                <c:pt idx="11">
                  <c:v>262.07</c:v>
                </c:pt>
                <c:pt idx="12">
                  <c:v>257.89</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'Cartagena '!$F$7:$R$7</c:f>
              <c:numCache>
                <c:formatCode>0.0</c:formatCode>
                <c:ptCount val="13"/>
                <c:pt idx="0">
                  <c:v>981.04</c:v>
                </c:pt>
                <c:pt idx="1">
                  <c:v>985.62</c:v>
                </c:pt>
                <c:pt idx="2">
                  <c:v>986.31</c:v>
                </c:pt>
                <c:pt idx="3">
                  <c:v>991.79</c:v>
                </c:pt>
                <c:pt idx="4">
                  <c:v>993.79</c:v>
                </c:pt>
                <c:pt idx="5">
                  <c:v>988.99</c:v>
                </c:pt>
                <c:pt idx="6">
                  <c:v>995.38</c:v>
                </c:pt>
                <c:pt idx="7">
                  <c:v>998.14</c:v>
                </c:pt>
                <c:pt idx="8">
                  <c:v>1007.28</c:v>
                </c:pt>
                <c:pt idx="9">
                  <c:v>1014.28</c:v>
                </c:pt>
                <c:pt idx="10">
                  <c:v>1021.44</c:v>
                </c:pt>
                <c:pt idx="11">
                  <c:v>1027.1099999999999</c:v>
                </c:pt>
                <c:pt idx="12">
                  <c:v>1028.77</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370982824"/>
        <c:axId val="370986744"/>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'Cartagena '!$F$8:$R$8</c:f>
              <c:numCache>
                <c:formatCode>0.0</c:formatCode>
                <c:ptCount val="13"/>
                <c:pt idx="0">
                  <c:v>2421.11</c:v>
                </c:pt>
                <c:pt idx="1">
                  <c:v>2446.4</c:v>
                </c:pt>
                <c:pt idx="2">
                  <c:v>2432.73</c:v>
                </c:pt>
                <c:pt idx="3">
                  <c:v>2538.92</c:v>
                </c:pt>
                <c:pt idx="4">
                  <c:v>2483.0500000000002</c:v>
                </c:pt>
                <c:pt idx="5">
                  <c:v>2508.13</c:v>
                </c:pt>
                <c:pt idx="6">
                  <c:v>2711.21</c:v>
                </c:pt>
                <c:pt idx="7">
                  <c:v>2803.47</c:v>
                </c:pt>
                <c:pt idx="8">
                  <c:v>2603.7399999999998</c:v>
                </c:pt>
                <c:pt idx="9">
                  <c:v>2895.57</c:v>
                </c:pt>
                <c:pt idx="10">
                  <c:v>2960.91</c:v>
                </c:pt>
                <c:pt idx="11">
                  <c:v>3015.02</c:v>
                </c:pt>
                <c:pt idx="12">
                  <c:v>3072.48</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370982824"/>
        <c:axId val="370986744"/>
      </c:lineChart>
      <c:dateAx>
        <c:axId val="370982824"/>
        <c:scaling>
          <c:orientation val="minMax"/>
          <c:max val="45748"/>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6744"/>
        <c:crosses val="autoZero"/>
        <c:auto val="1"/>
        <c:lblOffset val="100"/>
        <c:baseTimeUnit val="months"/>
      </c:dateAx>
      <c:valAx>
        <c:axId val="3709867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2824"/>
        <c:crosses val="autoZero"/>
        <c:crossBetween val="between"/>
      </c:valAx>
      <c:spPr>
        <a:noFill/>
        <a:ln>
          <a:noFill/>
        </a:ln>
        <a:effectLst/>
      </c:spPr>
    </c:plotArea>
    <c:legend>
      <c:legendPos val="b"/>
      <c:layout>
        <c:manualLayout>
          <c:xMode val="edge"/>
          <c:yMode val="edge"/>
          <c:x val="0.32761103483144172"/>
          <c:y val="0.8787195034876415"/>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'Cartagena '!$F$13:$R$13</c:f>
              <c:numCache>
                <c:formatCode>0.0</c:formatCode>
                <c:ptCount val="13"/>
                <c:pt idx="0">
                  <c:v>1138.97</c:v>
                </c:pt>
                <c:pt idx="1">
                  <c:v>1145.73</c:v>
                </c:pt>
                <c:pt idx="2">
                  <c:v>1150.56</c:v>
                </c:pt>
                <c:pt idx="3">
                  <c:v>1154.26</c:v>
                </c:pt>
                <c:pt idx="4">
                  <c:v>1156.5999999999999</c:v>
                </c:pt>
                <c:pt idx="5">
                  <c:v>1156.5999999999999</c:v>
                </c:pt>
                <c:pt idx="6">
                  <c:v>1205.2</c:v>
                </c:pt>
                <c:pt idx="7">
                  <c:v>1242.04</c:v>
                </c:pt>
                <c:pt idx="8">
                  <c:v>1245.4100000000001</c:v>
                </c:pt>
                <c:pt idx="9">
                  <c:v>1281.5899999999999</c:v>
                </c:pt>
                <c:pt idx="10">
                  <c:v>1310.81</c:v>
                </c:pt>
                <c:pt idx="11">
                  <c:v>1331.79</c:v>
                </c:pt>
                <c:pt idx="12">
                  <c:v>1355.65</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'Cartagena '!$F$14:$R$14</c:f>
              <c:numCache>
                <c:formatCode>0.0</c:formatCode>
                <c:ptCount val="13"/>
                <c:pt idx="0">
                  <c:v>1429.19</c:v>
                </c:pt>
                <c:pt idx="1">
                  <c:v>1437.68</c:v>
                </c:pt>
                <c:pt idx="2">
                  <c:v>1443.74</c:v>
                </c:pt>
                <c:pt idx="3">
                  <c:v>1448.39</c:v>
                </c:pt>
                <c:pt idx="4">
                  <c:v>1451.31</c:v>
                </c:pt>
                <c:pt idx="5">
                  <c:v>1451.31</c:v>
                </c:pt>
                <c:pt idx="6">
                  <c:v>1508.32</c:v>
                </c:pt>
                <c:pt idx="7">
                  <c:v>1554.47</c:v>
                </c:pt>
                <c:pt idx="8">
                  <c:v>1558.68</c:v>
                </c:pt>
                <c:pt idx="9">
                  <c:v>1605.86</c:v>
                </c:pt>
                <c:pt idx="10">
                  <c:v>1642.73</c:v>
                </c:pt>
                <c:pt idx="11">
                  <c:v>1668.87</c:v>
                </c:pt>
                <c:pt idx="12">
                  <c:v>1696.85</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'Cartagena '!$F$15:$R$15</c:f>
              <c:numCache>
                <c:formatCode>0.0</c:formatCode>
                <c:ptCount val="13"/>
                <c:pt idx="0">
                  <c:v>2421.11</c:v>
                </c:pt>
                <c:pt idx="1">
                  <c:v>2446.4</c:v>
                </c:pt>
                <c:pt idx="2">
                  <c:v>2432.73</c:v>
                </c:pt>
                <c:pt idx="3">
                  <c:v>2538.92</c:v>
                </c:pt>
                <c:pt idx="4">
                  <c:v>2483.0500000000002</c:v>
                </c:pt>
                <c:pt idx="5">
                  <c:v>2508.13</c:v>
                </c:pt>
                <c:pt idx="6">
                  <c:v>2711.21</c:v>
                </c:pt>
                <c:pt idx="7">
                  <c:v>2803.47</c:v>
                </c:pt>
                <c:pt idx="8">
                  <c:v>2603.7399999999998</c:v>
                </c:pt>
                <c:pt idx="9">
                  <c:v>2895.57</c:v>
                </c:pt>
                <c:pt idx="10">
                  <c:v>2960.91</c:v>
                </c:pt>
                <c:pt idx="11">
                  <c:v>3015.02</c:v>
                </c:pt>
                <c:pt idx="12">
                  <c:v>3072.48</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'Cartagena '!$F$16:$R$16</c:f>
              <c:numCache>
                <c:formatCode>0.0</c:formatCode>
                <c:ptCount val="13"/>
                <c:pt idx="0">
                  <c:v>2905.3319999999999</c:v>
                </c:pt>
                <c:pt idx="1">
                  <c:v>2935.68</c:v>
                </c:pt>
                <c:pt idx="2">
                  <c:v>2919.2759999999998</c:v>
                </c:pt>
                <c:pt idx="3">
                  <c:v>3046.7040000000002</c:v>
                </c:pt>
                <c:pt idx="4">
                  <c:v>2979.6600000000003</c:v>
                </c:pt>
                <c:pt idx="5">
                  <c:v>3009.7559999999999</c:v>
                </c:pt>
                <c:pt idx="6">
                  <c:v>3253.4519999999998</c:v>
                </c:pt>
                <c:pt idx="7">
                  <c:v>3364.1639999999998</c:v>
                </c:pt>
                <c:pt idx="8">
                  <c:v>3124.4879999999998</c:v>
                </c:pt>
                <c:pt idx="9">
                  <c:v>3474.6840000000002</c:v>
                </c:pt>
                <c:pt idx="10">
                  <c:v>3553.0919999999996</c:v>
                </c:pt>
                <c:pt idx="11">
                  <c:v>3618.0239999999999</c:v>
                </c:pt>
                <c:pt idx="12">
                  <c:v>3686.9759999999997</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370987136"/>
        <c:axId val="370987528"/>
      </c:barChart>
      <c:dateAx>
        <c:axId val="370987136"/>
        <c:scaling>
          <c:orientation val="minMax"/>
          <c:max val="45748"/>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7528"/>
        <c:crosses val="autoZero"/>
        <c:auto val="1"/>
        <c:lblOffset val="100"/>
        <c:baseTimeUnit val="months"/>
      </c:dateAx>
      <c:valAx>
        <c:axId val="3709875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7136"/>
        <c:crosses val="autoZero"/>
        <c:crossBetween val="between"/>
      </c:valAx>
      <c:spPr>
        <a:noFill/>
        <a:ln>
          <a:noFill/>
        </a:ln>
        <a:effectLst/>
      </c:spPr>
    </c:plotArea>
    <c:legend>
      <c:legendPos val="b"/>
      <c:layout>
        <c:manualLayout>
          <c:xMode val="edge"/>
          <c:yMode val="edge"/>
          <c:x val="0.33508188067813938"/>
          <c:y val="0.89261009687977955"/>
          <c:w val="0.46717226078099033"/>
          <c:h val="6.743104501223778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Bucaramanga!$F$5:$R$5</c:f>
              <c:numCache>
                <c:formatCode>0.0</c:formatCode>
                <c:ptCount val="13"/>
                <c:pt idx="0">
                  <c:v>1399.86</c:v>
                </c:pt>
                <c:pt idx="1">
                  <c:v>1311.98</c:v>
                </c:pt>
                <c:pt idx="2">
                  <c:v>1312.28</c:v>
                </c:pt>
                <c:pt idx="3">
                  <c:v>1259.8</c:v>
                </c:pt>
                <c:pt idx="4">
                  <c:v>1305.17</c:v>
                </c:pt>
                <c:pt idx="5">
                  <c:v>1305.17</c:v>
                </c:pt>
                <c:pt idx="6">
                  <c:v>1278.43</c:v>
                </c:pt>
                <c:pt idx="7">
                  <c:v>1378.2</c:v>
                </c:pt>
                <c:pt idx="8">
                  <c:v>1373.91</c:v>
                </c:pt>
                <c:pt idx="9">
                  <c:v>1673.04</c:v>
                </c:pt>
                <c:pt idx="10">
                  <c:v>1843.06</c:v>
                </c:pt>
                <c:pt idx="11">
                  <c:v>1396.22</c:v>
                </c:pt>
                <c:pt idx="12">
                  <c:v>1375.81</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Bucaramanga!$F$6:$R$6</c:f>
              <c:numCache>
                <c:formatCode>0.0</c:formatCode>
                <c:ptCount val="13"/>
                <c:pt idx="0">
                  <c:v>650.49</c:v>
                </c:pt>
                <c:pt idx="1">
                  <c:v>670.54</c:v>
                </c:pt>
                <c:pt idx="2">
                  <c:v>567.94000000000005</c:v>
                </c:pt>
                <c:pt idx="3">
                  <c:v>601.86</c:v>
                </c:pt>
                <c:pt idx="4">
                  <c:v>486.9</c:v>
                </c:pt>
                <c:pt idx="5">
                  <c:v>486.9</c:v>
                </c:pt>
                <c:pt idx="6">
                  <c:v>654.36</c:v>
                </c:pt>
                <c:pt idx="7">
                  <c:v>605.86</c:v>
                </c:pt>
                <c:pt idx="8">
                  <c:v>523.98</c:v>
                </c:pt>
                <c:pt idx="9">
                  <c:v>665.56</c:v>
                </c:pt>
                <c:pt idx="10">
                  <c:v>818.37</c:v>
                </c:pt>
                <c:pt idx="11">
                  <c:v>574.41</c:v>
                </c:pt>
                <c:pt idx="12">
                  <c:v>655.64</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Bucaramanga!$F$7:$R$7</c:f>
              <c:numCache>
                <c:formatCode>0.0</c:formatCode>
                <c:ptCount val="13"/>
                <c:pt idx="0">
                  <c:v>476.39</c:v>
                </c:pt>
                <c:pt idx="1">
                  <c:v>477.68</c:v>
                </c:pt>
                <c:pt idx="2">
                  <c:v>476.34</c:v>
                </c:pt>
                <c:pt idx="3">
                  <c:v>479.26</c:v>
                </c:pt>
                <c:pt idx="4">
                  <c:v>479.71586000000002</c:v>
                </c:pt>
                <c:pt idx="5">
                  <c:v>479.71586000000002</c:v>
                </c:pt>
                <c:pt idx="6">
                  <c:v>479.18016999999998</c:v>
                </c:pt>
                <c:pt idx="7">
                  <c:v>481.37419</c:v>
                </c:pt>
                <c:pt idx="8">
                  <c:v>487.40672000000001</c:v>
                </c:pt>
                <c:pt idx="9">
                  <c:v>491.07</c:v>
                </c:pt>
                <c:pt idx="10">
                  <c:v>493.24</c:v>
                </c:pt>
                <c:pt idx="11">
                  <c:v>493.48</c:v>
                </c:pt>
                <c:pt idx="12">
                  <c:v>492.51</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369643864"/>
        <c:axId val="370245976"/>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Bucaramanga!$F$8:$R$8</c:f>
              <c:numCache>
                <c:formatCode>0.0</c:formatCode>
                <c:ptCount val="13"/>
                <c:pt idx="0">
                  <c:v>2569.14</c:v>
                </c:pt>
                <c:pt idx="1">
                  <c:v>2524.7600000000002</c:v>
                </c:pt>
                <c:pt idx="2">
                  <c:v>2424.67</c:v>
                </c:pt>
                <c:pt idx="3">
                  <c:v>2399.06</c:v>
                </c:pt>
                <c:pt idx="4">
                  <c:v>2329.89</c:v>
                </c:pt>
                <c:pt idx="5">
                  <c:v>2329.89</c:v>
                </c:pt>
                <c:pt idx="6">
                  <c:v>2447.12</c:v>
                </c:pt>
                <c:pt idx="7">
                  <c:v>2516.4899999999998</c:v>
                </c:pt>
                <c:pt idx="8">
                  <c:v>2437.63</c:v>
                </c:pt>
                <c:pt idx="9">
                  <c:v>2885.85</c:v>
                </c:pt>
                <c:pt idx="10">
                  <c:v>3208.7</c:v>
                </c:pt>
                <c:pt idx="11">
                  <c:v>2509.0300000000002</c:v>
                </c:pt>
                <c:pt idx="12">
                  <c:v>2592.96</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369643864"/>
        <c:axId val="370245976"/>
      </c:lineChart>
      <c:catAx>
        <c:axId val="36964386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245976"/>
        <c:crosses val="autoZero"/>
        <c:auto val="0"/>
        <c:lblAlgn val="ctr"/>
        <c:lblOffset val="100"/>
        <c:noMultiLvlLbl val="1"/>
      </c:catAx>
      <c:valAx>
        <c:axId val="370245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9643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Bucaramanga!$F$13:$R$13</c:f>
              <c:numCache>
                <c:formatCode>0.0</c:formatCode>
                <c:ptCount val="13"/>
                <c:pt idx="0">
                  <c:v>1125.1600000000001</c:v>
                </c:pt>
                <c:pt idx="1">
                  <c:v>1112.9000000000001</c:v>
                </c:pt>
                <c:pt idx="2">
                  <c:v>1070.1199999999999</c:v>
                </c:pt>
                <c:pt idx="3">
                  <c:v>1061.6300000000001</c:v>
                </c:pt>
                <c:pt idx="4">
                  <c:v>1029.96</c:v>
                </c:pt>
                <c:pt idx="5">
                  <c:v>1030.3900000000001</c:v>
                </c:pt>
                <c:pt idx="6">
                  <c:v>1076.8499999999999</c:v>
                </c:pt>
                <c:pt idx="7">
                  <c:v>1102.01</c:v>
                </c:pt>
                <c:pt idx="8">
                  <c:v>1075.71</c:v>
                </c:pt>
                <c:pt idx="9">
                  <c:v>1257.19</c:v>
                </c:pt>
                <c:pt idx="10">
                  <c:v>1376.29</c:v>
                </c:pt>
                <c:pt idx="11">
                  <c:v>1391.91</c:v>
                </c:pt>
                <c:pt idx="12">
                  <c:v>1428.04</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Bucaramanga!$F$14:$R$14</c:f>
              <c:numCache>
                <c:formatCode>0.0</c:formatCode>
                <c:ptCount val="13"/>
                <c:pt idx="0">
                  <c:v>1428.55</c:v>
                </c:pt>
                <c:pt idx="1">
                  <c:v>1389.48</c:v>
                </c:pt>
                <c:pt idx="2">
                  <c:v>1335.02</c:v>
                </c:pt>
                <c:pt idx="3">
                  <c:v>1324.88</c:v>
                </c:pt>
                <c:pt idx="4">
                  <c:v>1311.92</c:v>
                </c:pt>
                <c:pt idx="5">
                  <c:v>1308.93</c:v>
                </c:pt>
                <c:pt idx="6">
                  <c:v>1368.14</c:v>
                </c:pt>
                <c:pt idx="7">
                  <c:v>1396.2</c:v>
                </c:pt>
                <c:pt idx="8">
                  <c:v>1342.76</c:v>
                </c:pt>
                <c:pt idx="9">
                  <c:v>1594.32</c:v>
                </c:pt>
                <c:pt idx="10">
                  <c:v>1745.64</c:v>
                </c:pt>
                <c:pt idx="11">
                  <c:v>1765.46</c:v>
                </c:pt>
                <c:pt idx="12">
                  <c:v>1783.72</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Bucaramanga!$F$15:$R$15</c:f>
              <c:numCache>
                <c:formatCode>0.0</c:formatCode>
                <c:ptCount val="13"/>
                <c:pt idx="0">
                  <c:v>2569.14</c:v>
                </c:pt>
                <c:pt idx="1">
                  <c:v>2524.7600000000002</c:v>
                </c:pt>
                <c:pt idx="2">
                  <c:v>2424.67</c:v>
                </c:pt>
                <c:pt idx="3">
                  <c:v>2399.06</c:v>
                </c:pt>
                <c:pt idx="4">
                  <c:v>2329.89</c:v>
                </c:pt>
                <c:pt idx="5">
                  <c:v>2329.89</c:v>
                </c:pt>
                <c:pt idx="6">
                  <c:v>2447.12</c:v>
                </c:pt>
                <c:pt idx="7">
                  <c:v>2516.4899999999998</c:v>
                </c:pt>
                <c:pt idx="8">
                  <c:v>2437.63</c:v>
                </c:pt>
                <c:pt idx="9">
                  <c:v>2885.85</c:v>
                </c:pt>
                <c:pt idx="10">
                  <c:v>3208.7</c:v>
                </c:pt>
                <c:pt idx="11">
                  <c:v>2509.0300000000002</c:v>
                </c:pt>
                <c:pt idx="12">
                  <c:v>2592.96</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Bucaramanga!$F$16:$R$16</c:f>
              <c:numCache>
                <c:formatCode>0.0</c:formatCode>
                <c:ptCount val="13"/>
                <c:pt idx="0">
                  <c:v>3082.9679999999998</c:v>
                </c:pt>
                <c:pt idx="1">
                  <c:v>3029.712</c:v>
                </c:pt>
                <c:pt idx="2">
                  <c:v>2909.6039999999998</c:v>
                </c:pt>
                <c:pt idx="3">
                  <c:v>2878.8719999999998</c:v>
                </c:pt>
                <c:pt idx="4">
                  <c:v>2795.8679999999999</c:v>
                </c:pt>
                <c:pt idx="5">
                  <c:v>2795.8679999999999</c:v>
                </c:pt>
                <c:pt idx="6">
                  <c:v>2936.5439999999999</c:v>
                </c:pt>
                <c:pt idx="7">
                  <c:v>3019.7879999999996</c:v>
                </c:pt>
                <c:pt idx="8">
                  <c:v>2925.1559999999999</c:v>
                </c:pt>
                <c:pt idx="9">
                  <c:v>3463.02</c:v>
                </c:pt>
                <c:pt idx="10">
                  <c:v>3850.4399999999996</c:v>
                </c:pt>
                <c:pt idx="11">
                  <c:v>3010.8360000000002</c:v>
                </c:pt>
                <c:pt idx="12">
                  <c:v>3111.5520000000001</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370247152"/>
        <c:axId val="370247544"/>
      </c:barChart>
      <c:dateAx>
        <c:axId val="370247152"/>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7544"/>
        <c:crosses val="autoZero"/>
        <c:auto val="1"/>
        <c:lblOffset val="100"/>
        <c:baseTimeUnit val="months"/>
      </c:dateAx>
      <c:valAx>
        <c:axId val="3702475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7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9908694009088815E-2"/>
          <c:y val="0.18514778659787895"/>
          <c:w val="0.91165005953500033"/>
          <c:h val="0.69964747127960569"/>
        </c:manualLayout>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Cali!$F$5:$R$5</c:f>
              <c:numCache>
                <c:formatCode>0.0</c:formatCode>
                <c:ptCount val="13"/>
                <c:pt idx="0">
                  <c:v>1055.8599999999999</c:v>
                </c:pt>
                <c:pt idx="1">
                  <c:v>948.36</c:v>
                </c:pt>
                <c:pt idx="2">
                  <c:v>1036.93</c:v>
                </c:pt>
                <c:pt idx="3">
                  <c:v>1101.2</c:v>
                </c:pt>
                <c:pt idx="4">
                  <c:v>1148.33</c:v>
                </c:pt>
                <c:pt idx="5">
                  <c:v>996.18</c:v>
                </c:pt>
                <c:pt idx="6">
                  <c:v>1020.33</c:v>
                </c:pt>
                <c:pt idx="7">
                  <c:v>1137.76</c:v>
                </c:pt>
                <c:pt idx="8">
                  <c:v>1239.02</c:v>
                </c:pt>
                <c:pt idx="9">
                  <c:v>1100</c:v>
                </c:pt>
                <c:pt idx="10">
                  <c:v>1063.67</c:v>
                </c:pt>
                <c:pt idx="11">
                  <c:v>1011.2</c:v>
                </c:pt>
                <c:pt idx="12">
                  <c:v>1059.44</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Cali!$F$6:$R$6</c:f>
              <c:numCache>
                <c:formatCode>0.0</c:formatCode>
                <c:ptCount val="13"/>
                <c:pt idx="0">
                  <c:v>1164.42</c:v>
                </c:pt>
                <c:pt idx="1">
                  <c:v>1022.14</c:v>
                </c:pt>
                <c:pt idx="2">
                  <c:v>1044.3699999999999</c:v>
                </c:pt>
                <c:pt idx="3">
                  <c:v>1130.6099999999999</c:v>
                </c:pt>
                <c:pt idx="4">
                  <c:v>1055.68</c:v>
                </c:pt>
                <c:pt idx="5">
                  <c:v>1092.71</c:v>
                </c:pt>
                <c:pt idx="6">
                  <c:v>1134.72</c:v>
                </c:pt>
                <c:pt idx="7">
                  <c:v>965.08</c:v>
                </c:pt>
                <c:pt idx="8">
                  <c:v>921.52</c:v>
                </c:pt>
                <c:pt idx="9">
                  <c:v>1124.77</c:v>
                </c:pt>
                <c:pt idx="10">
                  <c:v>1103.5</c:v>
                </c:pt>
                <c:pt idx="11">
                  <c:v>1034.4000000000001</c:v>
                </c:pt>
                <c:pt idx="12">
                  <c:v>1138.1400000000001</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Cali!$F$7:$R$7</c:f>
              <c:numCache>
                <c:formatCode>0.0</c:formatCode>
                <c:ptCount val="13"/>
                <c:pt idx="0">
                  <c:v>850</c:v>
                </c:pt>
                <c:pt idx="1">
                  <c:v>854</c:v>
                </c:pt>
                <c:pt idx="2">
                  <c:v>854</c:v>
                </c:pt>
                <c:pt idx="3">
                  <c:v>859</c:v>
                </c:pt>
                <c:pt idx="4">
                  <c:v>861</c:v>
                </c:pt>
                <c:pt idx="5">
                  <c:v>857</c:v>
                </c:pt>
                <c:pt idx="6">
                  <c:v>862</c:v>
                </c:pt>
                <c:pt idx="7">
                  <c:v>865</c:v>
                </c:pt>
                <c:pt idx="8">
                  <c:v>873</c:v>
                </c:pt>
                <c:pt idx="9">
                  <c:v>879</c:v>
                </c:pt>
                <c:pt idx="10">
                  <c:v>885</c:v>
                </c:pt>
                <c:pt idx="11">
                  <c:v>890</c:v>
                </c:pt>
                <c:pt idx="12">
                  <c:v>891</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370243624"/>
        <c:axId val="370244016"/>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Cali!$F$8:$R$8</c:f>
              <c:numCache>
                <c:formatCode>0.0</c:formatCode>
                <c:ptCount val="13"/>
                <c:pt idx="0">
                  <c:v>3088.17</c:v>
                </c:pt>
                <c:pt idx="1">
                  <c:v>2826.38</c:v>
                </c:pt>
                <c:pt idx="2">
                  <c:v>2946.18</c:v>
                </c:pt>
                <c:pt idx="3">
                  <c:v>3127.34</c:v>
                </c:pt>
                <c:pt idx="4">
                  <c:v>3080.52</c:v>
                </c:pt>
                <c:pt idx="5">
                  <c:v>2964.54</c:v>
                </c:pt>
                <c:pt idx="6">
                  <c:v>3034.76</c:v>
                </c:pt>
                <c:pt idx="7">
                  <c:v>2982.47</c:v>
                </c:pt>
                <c:pt idx="8">
                  <c:v>3050.86</c:v>
                </c:pt>
                <c:pt idx="9">
                  <c:v>3117.23</c:v>
                </c:pt>
                <c:pt idx="10">
                  <c:v>3069.83</c:v>
                </c:pt>
                <c:pt idx="11">
                  <c:v>2956.2</c:v>
                </c:pt>
                <c:pt idx="12">
                  <c:v>3106.58</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370243624"/>
        <c:axId val="370244016"/>
      </c:lineChart>
      <c:dateAx>
        <c:axId val="37024362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244016"/>
        <c:crosses val="autoZero"/>
        <c:auto val="1"/>
        <c:lblOffset val="100"/>
        <c:baseTimeUnit val="months"/>
      </c:dateAx>
      <c:valAx>
        <c:axId val="3702440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2436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Cali!$F$13:$R$13</c:f>
              <c:numCache>
                <c:formatCode>0.0</c:formatCode>
                <c:ptCount val="13"/>
                <c:pt idx="0">
                  <c:v>1563.13</c:v>
                </c:pt>
                <c:pt idx="1">
                  <c:v>1572.35</c:v>
                </c:pt>
                <c:pt idx="2">
                  <c:v>1579.11</c:v>
                </c:pt>
                <c:pt idx="3">
                  <c:v>1584.16</c:v>
                </c:pt>
                <c:pt idx="4">
                  <c:v>1587.33</c:v>
                </c:pt>
                <c:pt idx="5">
                  <c:v>1587.33</c:v>
                </c:pt>
                <c:pt idx="6">
                  <c:v>1591.14</c:v>
                </c:pt>
                <c:pt idx="7">
                  <c:v>1589.07</c:v>
                </c:pt>
                <c:pt idx="8">
                  <c:v>1593.36</c:v>
                </c:pt>
                <c:pt idx="9">
                  <c:v>1600.69</c:v>
                </c:pt>
                <c:pt idx="10">
                  <c:v>1615.74</c:v>
                </c:pt>
                <c:pt idx="11">
                  <c:v>1634.16</c:v>
                </c:pt>
                <c:pt idx="12">
                  <c:v>1642.66</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Cali!$F$14:$R$14</c:f>
              <c:numCache>
                <c:formatCode>0.0</c:formatCode>
                <c:ptCount val="13"/>
                <c:pt idx="0">
                  <c:v>1961.06</c:v>
                </c:pt>
                <c:pt idx="1">
                  <c:v>1972.63</c:v>
                </c:pt>
                <c:pt idx="2">
                  <c:v>1981.11</c:v>
                </c:pt>
                <c:pt idx="3">
                  <c:v>1987.45</c:v>
                </c:pt>
                <c:pt idx="4">
                  <c:v>1991.43</c:v>
                </c:pt>
                <c:pt idx="5">
                  <c:v>1991.43</c:v>
                </c:pt>
                <c:pt idx="6">
                  <c:v>1996.21</c:v>
                </c:pt>
                <c:pt idx="7">
                  <c:v>1993.61</c:v>
                </c:pt>
                <c:pt idx="8">
                  <c:v>1999</c:v>
                </c:pt>
                <c:pt idx="9">
                  <c:v>2008.19</c:v>
                </c:pt>
                <c:pt idx="10">
                  <c:v>2027.07</c:v>
                </c:pt>
                <c:pt idx="11">
                  <c:v>2050.1799999999998</c:v>
                </c:pt>
                <c:pt idx="12">
                  <c:v>2060.84</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Cali!$F$15:$R$15</c:f>
              <c:numCache>
                <c:formatCode>0.0</c:formatCode>
                <c:ptCount val="13"/>
                <c:pt idx="0">
                  <c:v>3088.17</c:v>
                </c:pt>
                <c:pt idx="1">
                  <c:v>2826.38</c:v>
                </c:pt>
                <c:pt idx="2">
                  <c:v>2946.18</c:v>
                </c:pt>
                <c:pt idx="3">
                  <c:v>3127.34</c:v>
                </c:pt>
                <c:pt idx="4">
                  <c:v>3080.52</c:v>
                </c:pt>
                <c:pt idx="5">
                  <c:v>2964.54</c:v>
                </c:pt>
                <c:pt idx="6">
                  <c:v>3034.76</c:v>
                </c:pt>
                <c:pt idx="7">
                  <c:v>2982.47</c:v>
                </c:pt>
                <c:pt idx="8">
                  <c:v>3050.86</c:v>
                </c:pt>
                <c:pt idx="9">
                  <c:v>3117.23</c:v>
                </c:pt>
                <c:pt idx="10">
                  <c:v>3069.83</c:v>
                </c:pt>
                <c:pt idx="11">
                  <c:v>2956.2</c:v>
                </c:pt>
                <c:pt idx="12">
                  <c:v>3106.58</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Cali!$F$16:$R$16</c:f>
              <c:numCache>
                <c:formatCode>0.0</c:formatCode>
                <c:ptCount val="13"/>
                <c:pt idx="0">
                  <c:v>3705.8040000000001</c:v>
                </c:pt>
                <c:pt idx="1">
                  <c:v>3391.6559999999999</c:v>
                </c:pt>
                <c:pt idx="2">
                  <c:v>3535.4159999999997</c:v>
                </c:pt>
                <c:pt idx="3">
                  <c:v>3752.808</c:v>
                </c:pt>
                <c:pt idx="4">
                  <c:v>3696.6239999999998</c:v>
                </c:pt>
                <c:pt idx="5">
                  <c:v>3557.4479999999999</c:v>
                </c:pt>
                <c:pt idx="6">
                  <c:v>3641.712</c:v>
                </c:pt>
                <c:pt idx="7">
                  <c:v>3578.9639999999995</c:v>
                </c:pt>
                <c:pt idx="8">
                  <c:v>3661.0320000000002</c:v>
                </c:pt>
                <c:pt idx="9">
                  <c:v>3740.6759999999999</c:v>
                </c:pt>
                <c:pt idx="10">
                  <c:v>3683.7959999999998</c:v>
                </c:pt>
                <c:pt idx="11">
                  <c:v>3547.4399999999996</c:v>
                </c:pt>
                <c:pt idx="12">
                  <c:v>3727.8959999999997</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370244408"/>
        <c:axId val="370248328"/>
      </c:barChart>
      <c:dateAx>
        <c:axId val="370244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8328"/>
        <c:crosses val="autoZero"/>
        <c:auto val="1"/>
        <c:lblOffset val="100"/>
        <c:baseTimeUnit val="months"/>
      </c:dateAx>
      <c:valAx>
        <c:axId val="3702483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4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Cúcuta!$F$5:$R$5</c:f>
              <c:numCache>
                <c:formatCode>0.0</c:formatCode>
                <c:ptCount val="13"/>
                <c:pt idx="0">
                  <c:v>1798.37</c:v>
                </c:pt>
                <c:pt idx="1">
                  <c:v>1534.68</c:v>
                </c:pt>
                <c:pt idx="2">
                  <c:v>1514.15</c:v>
                </c:pt>
                <c:pt idx="3">
                  <c:v>1895.58</c:v>
                </c:pt>
                <c:pt idx="4">
                  <c:v>2039.81</c:v>
                </c:pt>
                <c:pt idx="5">
                  <c:v>2112.34</c:v>
                </c:pt>
                <c:pt idx="6">
                  <c:v>1787.09</c:v>
                </c:pt>
                <c:pt idx="7">
                  <c:v>2049.29</c:v>
                </c:pt>
                <c:pt idx="8">
                  <c:v>2082.06</c:v>
                </c:pt>
                <c:pt idx="9">
                  <c:v>2044.13</c:v>
                </c:pt>
                <c:pt idx="10">
                  <c:v>1930.89</c:v>
                </c:pt>
                <c:pt idx="11">
                  <c:v>2215.7399999999998</c:v>
                </c:pt>
                <c:pt idx="12">
                  <c:v>2411.6999999999998</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Cúcuta!$F$6:$R$6</c:f>
              <c:numCache>
                <c:formatCode>0.0</c:formatCode>
                <c:ptCount val="13"/>
                <c:pt idx="0">
                  <c:v>307.79000000000002</c:v>
                </c:pt>
                <c:pt idx="1">
                  <c:v>289.14999999999998</c:v>
                </c:pt>
                <c:pt idx="2">
                  <c:v>291.36</c:v>
                </c:pt>
                <c:pt idx="3">
                  <c:v>306.94</c:v>
                </c:pt>
                <c:pt idx="4">
                  <c:v>249.7</c:v>
                </c:pt>
                <c:pt idx="5">
                  <c:v>252.45</c:v>
                </c:pt>
                <c:pt idx="6">
                  <c:v>350.69</c:v>
                </c:pt>
                <c:pt idx="7">
                  <c:v>274.64999999999998</c:v>
                </c:pt>
                <c:pt idx="8">
                  <c:v>288.17</c:v>
                </c:pt>
                <c:pt idx="9">
                  <c:v>346.42</c:v>
                </c:pt>
                <c:pt idx="10">
                  <c:v>371.29</c:v>
                </c:pt>
                <c:pt idx="11">
                  <c:v>308.08999999999997</c:v>
                </c:pt>
                <c:pt idx="12">
                  <c:v>371.45</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Cúcuta!$F$7:$R$7</c:f>
              <c:numCache>
                <c:formatCode>0.0</c:formatCode>
                <c:ptCount val="13"/>
                <c:pt idx="0">
                  <c:v>1326.82</c:v>
                </c:pt>
                <c:pt idx="1">
                  <c:v>1319.2</c:v>
                </c:pt>
                <c:pt idx="2">
                  <c:v>1317.51</c:v>
                </c:pt>
                <c:pt idx="3">
                  <c:v>1332.36</c:v>
                </c:pt>
                <c:pt idx="4">
                  <c:v>769.89</c:v>
                </c:pt>
                <c:pt idx="5">
                  <c:v>1330.21</c:v>
                </c:pt>
                <c:pt idx="6">
                  <c:v>1326.51</c:v>
                </c:pt>
                <c:pt idx="7">
                  <c:v>1344.5</c:v>
                </c:pt>
                <c:pt idx="8">
                  <c:v>1345.49</c:v>
                </c:pt>
                <c:pt idx="9">
                  <c:v>1327.91</c:v>
                </c:pt>
                <c:pt idx="10">
                  <c:v>1294.3499999999999</c:v>
                </c:pt>
                <c:pt idx="11">
                  <c:v>1325.23</c:v>
                </c:pt>
                <c:pt idx="12">
                  <c:v>1324.67</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370245584"/>
        <c:axId val="370244800"/>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Cúcuta!$F$8:$R$8</c:f>
              <c:numCache>
                <c:formatCode>0.0</c:formatCode>
                <c:ptCount val="13"/>
                <c:pt idx="0">
                  <c:v>3405.56</c:v>
                </c:pt>
                <c:pt idx="1">
                  <c:v>3119.67</c:v>
                </c:pt>
                <c:pt idx="2">
                  <c:v>3091.92</c:v>
                </c:pt>
                <c:pt idx="3">
                  <c:v>3498.45</c:v>
                </c:pt>
                <c:pt idx="4">
                  <c:v>3024.68</c:v>
                </c:pt>
                <c:pt idx="5">
                  <c:v>3662.21</c:v>
                </c:pt>
                <c:pt idx="6">
                  <c:v>3450.46</c:v>
                </c:pt>
                <c:pt idx="7">
                  <c:v>3647.16</c:v>
                </c:pt>
                <c:pt idx="8">
                  <c:v>3699.49</c:v>
                </c:pt>
                <c:pt idx="9">
                  <c:v>3704.06</c:v>
                </c:pt>
                <c:pt idx="10">
                  <c:v>3585.87</c:v>
                </c:pt>
                <c:pt idx="11">
                  <c:v>3848.34</c:v>
                </c:pt>
                <c:pt idx="12">
                  <c:v>4114.53</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370245584"/>
        <c:axId val="370244800"/>
      </c:lineChart>
      <c:catAx>
        <c:axId val="37024558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244800"/>
        <c:crosses val="autoZero"/>
        <c:auto val="0"/>
        <c:lblAlgn val="ctr"/>
        <c:lblOffset val="100"/>
        <c:noMultiLvlLbl val="1"/>
      </c:catAx>
      <c:valAx>
        <c:axId val="3702448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2455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Cúcuta!$F$13:$R$13</c:f>
              <c:numCache>
                <c:formatCode>0.0</c:formatCode>
                <c:ptCount val="13"/>
                <c:pt idx="0">
                  <c:v>1642.16</c:v>
                </c:pt>
                <c:pt idx="1">
                  <c:v>1651.93</c:v>
                </c:pt>
                <c:pt idx="2">
                  <c:v>1659.09</c:v>
                </c:pt>
                <c:pt idx="3">
                  <c:v>1664.44</c:v>
                </c:pt>
                <c:pt idx="4">
                  <c:v>1667.53</c:v>
                </c:pt>
                <c:pt idx="5">
                  <c:v>1667.91</c:v>
                </c:pt>
                <c:pt idx="6">
                  <c:v>1671.91</c:v>
                </c:pt>
                <c:pt idx="7">
                  <c:v>1669.65</c:v>
                </c:pt>
                <c:pt idx="8">
                  <c:v>1674.29</c:v>
                </c:pt>
                <c:pt idx="9">
                  <c:v>1681.59</c:v>
                </c:pt>
                <c:pt idx="10">
                  <c:v>1697.56</c:v>
                </c:pt>
                <c:pt idx="11">
                  <c:v>1716.98</c:v>
                </c:pt>
                <c:pt idx="12">
                  <c:v>1771.36</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Cúcuta!$F$14:$R$14</c:f>
              <c:numCache>
                <c:formatCode>0.0</c:formatCode>
                <c:ptCount val="13"/>
                <c:pt idx="0">
                  <c:v>2055.48</c:v>
                </c:pt>
                <c:pt idx="1">
                  <c:v>2067.81</c:v>
                </c:pt>
                <c:pt idx="2">
                  <c:v>2076.3000000000002</c:v>
                </c:pt>
                <c:pt idx="3">
                  <c:v>2083.1</c:v>
                </c:pt>
                <c:pt idx="4">
                  <c:v>2087.17</c:v>
                </c:pt>
                <c:pt idx="5">
                  <c:v>2087.11</c:v>
                </c:pt>
                <c:pt idx="6">
                  <c:v>2092.48</c:v>
                </c:pt>
                <c:pt idx="7">
                  <c:v>2089.59</c:v>
                </c:pt>
                <c:pt idx="8">
                  <c:v>2095.25</c:v>
                </c:pt>
                <c:pt idx="9">
                  <c:v>2104.98</c:v>
                </c:pt>
                <c:pt idx="10">
                  <c:v>2124.7199999999998</c:v>
                </c:pt>
                <c:pt idx="11">
                  <c:v>2148.6</c:v>
                </c:pt>
                <c:pt idx="12">
                  <c:v>2216.5100000000002</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Cúcuta!$F$15:$R$15</c:f>
              <c:numCache>
                <c:formatCode>0.0</c:formatCode>
                <c:ptCount val="13"/>
                <c:pt idx="0">
                  <c:v>3405.56</c:v>
                </c:pt>
                <c:pt idx="1">
                  <c:v>3119.67</c:v>
                </c:pt>
                <c:pt idx="2">
                  <c:v>3091.92</c:v>
                </c:pt>
                <c:pt idx="3">
                  <c:v>3498.45</c:v>
                </c:pt>
                <c:pt idx="4">
                  <c:v>3024.68</c:v>
                </c:pt>
                <c:pt idx="5">
                  <c:v>3662.21</c:v>
                </c:pt>
                <c:pt idx="6">
                  <c:v>3450.46</c:v>
                </c:pt>
                <c:pt idx="7">
                  <c:v>3647.16</c:v>
                </c:pt>
                <c:pt idx="8">
                  <c:v>3699.49</c:v>
                </c:pt>
                <c:pt idx="9">
                  <c:v>3704.06</c:v>
                </c:pt>
                <c:pt idx="10">
                  <c:v>3585.87</c:v>
                </c:pt>
                <c:pt idx="11">
                  <c:v>3848.34</c:v>
                </c:pt>
                <c:pt idx="12">
                  <c:v>4114.53</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Cúcuta!$F$16:$R$16</c:f>
              <c:numCache>
                <c:formatCode>0.0</c:formatCode>
                <c:ptCount val="13"/>
                <c:pt idx="0">
                  <c:v>4086.6719999999996</c:v>
                </c:pt>
                <c:pt idx="1">
                  <c:v>3743.6039999999998</c:v>
                </c:pt>
                <c:pt idx="2">
                  <c:v>3710.3040000000001</c:v>
                </c:pt>
                <c:pt idx="3">
                  <c:v>4198.1399999999994</c:v>
                </c:pt>
                <c:pt idx="4">
                  <c:v>3629.6159999999995</c:v>
                </c:pt>
                <c:pt idx="5">
                  <c:v>4394.652</c:v>
                </c:pt>
                <c:pt idx="6">
                  <c:v>4140.5519999999997</c:v>
                </c:pt>
                <c:pt idx="7">
                  <c:v>4376.5919999999996</c:v>
                </c:pt>
                <c:pt idx="8">
                  <c:v>4439.3879999999999</c:v>
                </c:pt>
                <c:pt idx="9">
                  <c:v>4444.8719999999994</c:v>
                </c:pt>
                <c:pt idx="10">
                  <c:v>4303.0439999999999</c:v>
                </c:pt>
                <c:pt idx="11">
                  <c:v>4618.0079999999998</c:v>
                </c:pt>
                <c:pt idx="12">
                  <c:v>4937.4359999999997</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370246368"/>
        <c:axId val="370249504"/>
      </c:barChart>
      <c:dateAx>
        <c:axId val="370246368"/>
        <c:scaling>
          <c:orientation val="minMax"/>
          <c:max val="4574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9504"/>
        <c:crosses val="autoZero"/>
        <c:auto val="1"/>
        <c:lblOffset val="100"/>
        <c:baseTimeUnit val="months"/>
      </c:dateAx>
      <c:valAx>
        <c:axId val="37024950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6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spPr>
            <a:solidFill>
              <a:schemeClr val="accent1"/>
            </a:solidFill>
            <a:ln>
              <a:noFill/>
            </a:ln>
            <a:effectLst/>
          </c:spPr>
          <c:invertIfNegative val="0"/>
          <c:cat>
            <c:numRef>
              <c:f>Manizales!$F$12:$R$12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Manizales!$F$13:$R$13</c:f>
              <c:numCache>
                <c:formatCode>0.0</c:formatCode>
                <c:ptCount val="13"/>
                <c:pt idx="0">
                  <c:v>1318.02</c:v>
                </c:pt>
                <c:pt idx="1">
                  <c:v>1325.85</c:v>
                </c:pt>
                <c:pt idx="2">
                  <c:v>1331.44</c:v>
                </c:pt>
                <c:pt idx="3">
                  <c:v>1335.72</c:v>
                </c:pt>
                <c:pt idx="4">
                  <c:v>1338.43</c:v>
                </c:pt>
                <c:pt idx="5">
                  <c:v>1338.43</c:v>
                </c:pt>
                <c:pt idx="6">
                  <c:v>1341.69</c:v>
                </c:pt>
                <c:pt idx="7">
                  <c:v>1339.92</c:v>
                </c:pt>
                <c:pt idx="8">
                  <c:v>1343.55</c:v>
                </c:pt>
                <c:pt idx="9">
                  <c:v>1421.01</c:v>
                </c:pt>
                <c:pt idx="10">
                  <c:v>1434.38</c:v>
                </c:pt>
                <c:pt idx="11">
                  <c:v>1450.66</c:v>
                </c:pt>
                <c:pt idx="12">
                  <c:v>1458.21</c:v>
                </c:pt>
              </c:numCache>
            </c:numRef>
          </c:val>
          <c:extLst>
            <c:ext xmlns:c16="http://schemas.microsoft.com/office/drawing/2014/chart" uri="{C3380CC4-5D6E-409C-BE32-E72D297353CC}">
              <c16:uniqueId val="{00000000-DF82-4AD0-BC02-05C0477375FE}"/>
            </c:ext>
          </c:extLst>
        </c:ser>
        <c:ser>
          <c:idx val="1"/>
          <c:order val="1"/>
          <c:spPr>
            <a:solidFill>
              <a:schemeClr val="accent2"/>
            </a:solidFill>
            <a:ln>
              <a:noFill/>
            </a:ln>
            <a:effectLst/>
          </c:spPr>
          <c:invertIfNegative val="0"/>
          <c:cat>
            <c:numRef>
              <c:f>Manizales!$F$12:$R$12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Manizales!$F$14:$R$14</c:f>
              <c:numCache>
                <c:formatCode>0.0</c:formatCode>
                <c:ptCount val="13"/>
                <c:pt idx="0">
                  <c:v>1646.35</c:v>
                </c:pt>
                <c:pt idx="1">
                  <c:v>1656.13</c:v>
                </c:pt>
                <c:pt idx="2">
                  <c:v>1663.11</c:v>
                </c:pt>
                <c:pt idx="3">
                  <c:v>1668.46</c:v>
                </c:pt>
                <c:pt idx="4">
                  <c:v>1671.84</c:v>
                </c:pt>
                <c:pt idx="5">
                  <c:v>1671.84</c:v>
                </c:pt>
                <c:pt idx="6">
                  <c:v>1675.91</c:v>
                </c:pt>
                <c:pt idx="7">
                  <c:v>1673.7</c:v>
                </c:pt>
                <c:pt idx="8">
                  <c:v>1678.24</c:v>
                </c:pt>
                <c:pt idx="9">
                  <c:v>1775.5</c:v>
                </c:pt>
                <c:pt idx="10">
                  <c:v>1792.2</c:v>
                </c:pt>
                <c:pt idx="11">
                  <c:v>1812.54</c:v>
                </c:pt>
                <c:pt idx="12">
                  <c:v>1821.97</c:v>
                </c:pt>
              </c:numCache>
            </c:numRef>
          </c:val>
          <c:extLst>
            <c:ext xmlns:c16="http://schemas.microsoft.com/office/drawing/2014/chart" uri="{C3380CC4-5D6E-409C-BE32-E72D297353CC}">
              <c16:uniqueId val="{00000001-DF82-4AD0-BC02-05C0477375FE}"/>
            </c:ext>
          </c:extLst>
        </c:ser>
        <c:ser>
          <c:idx val="2"/>
          <c:order val="2"/>
          <c:spPr>
            <a:solidFill>
              <a:schemeClr val="accent3"/>
            </a:solidFill>
            <a:ln>
              <a:noFill/>
            </a:ln>
            <a:effectLst/>
          </c:spPr>
          <c:invertIfNegative val="0"/>
          <c:cat>
            <c:numRef>
              <c:f>Manizales!$F$12:$R$12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Manizales!$F$15:$R$15</c:f>
              <c:numCache>
                <c:formatCode>0.0</c:formatCode>
                <c:ptCount val="13"/>
                <c:pt idx="0">
                  <c:v>2493.57485</c:v>
                </c:pt>
                <c:pt idx="1">
                  <c:v>2364.3534100000002</c:v>
                </c:pt>
                <c:pt idx="2">
                  <c:v>2412.5186399999998</c:v>
                </c:pt>
                <c:pt idx="3">
                  <c:v>2573.2712299999998</c:v>
                </c:pt>
                <c:pt idx="4">
                  <c:v>2516.6251900000002</c:v>
                </c:pt>
                <c:pt idx="5">
                  <c:v>2538.49676</c:v>
                </c:pt>
                <c:pt idx="6">
                  <c:v>2536.73</c:v>
                </c:pt>
                <c:pt idx="7">
                  <c:v>2563.20262</c:v>
                </c:pt>
                <c:pt idx="8">
                  <c:v>2518.0565999999999</c:v>
                </c:pt>
                <c:pt idx="9">
                  <c:v>3226.08</c:v>
                </c:pt>
                <c:pt idx="10">
                  <c:v>3087</c:v>
                </c:pt>
                <c:pt idx="11">
                  <c:v>3044.9060399999998</c:v>
                </c:pt>
                <c:pt idx="12">
                  <c:v>3088.47559</c:v>
                </c:pt>
              </c:numCache>
            </c:numRef>
          </c:val>
          <c:extLst>
            <c:ext xmlns:c16="http://schemas.microsoft.com/office/drawing/2014/chart" uri="{C3380CC4-5D6E-409C-BE32-E72D297353CC}">
              <c16:uniqueId val="{00000002-DF82-4AD0-BC02-05C0477375FE}"/>
            </c:ext>
          </c:extLst>
        </c:ser>
        <c:ser>
          <c:idx val="3"/>
          <c:order val="3"/>
          <c:spPr>
            <a:solidFill>
              <a:srgbClr val="00602B"/>
            </a:solidFill>
            <a:ln>
              <a:noFill/>
            </a:ln>
            <a:effectLst/>
          </c:spPr>
          <c:invertIfNegative val="0"/>
          <c:cat>
            <c:numRef>
              <c:f>Manizales!$F$12:$R$12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Manizales!$F$16:$R$16</c:f>
              <c:numCache>
                <c:formatCode>0.0</c:formatCode>
                <c:ptCount val="13"/>
                <c:pt idx="0">
                  <c:v>2992.28982</c:v>
                </c:pt>
                <c:pt idx="1">
                  <c:v>2837.2240919999999</c:v>
                </c:pt>
                <c:pt idx="2">
                  <c:v>2895.0223679999995</c:v>
                </c:pt>
                <c:pt idx="3">
                  <c:v>3087.9254759999999</c:v>
                </c:pt>
                <c:pt idx="4">
                  <c:v>3019.9502280000002</c:v>
                </c:pt>
                <c:pt idx="5">
                  <c:v>3046.1961120000001</c:v>
                </c:pt>
                <c:pt idx="6">
                  <c:v>3044.076</c:v>
                </c:pt>
                <c:pt idx="7">
                  <c:v>3075.8431439999999</c:v>
                </c:pt>
                <c:pt idx="8">
                  <c:v>3021.6679199999999</c:v>
                </c:pt>
                <c:pt idx="9">
                  <c:v>3871.2959999999998</c:v>
                </c:pt>
                <c:pt idx="10">
                  <c:v>3704.3999999999996</c:v>
                </c:pt>
                <c:pt idx="11">
                  <c:v>3653.8872479999995</c:v>
                </c:pt>
                <c:pt idx="12">
                  <c:v>3706.1707079999996</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370250288"/>
        <c:axId val="370245192"/>
      </c:barChart>
      <c:dateAx>
        <c:axId val="370250288"/>
        <c:scaling>
          <c:orientation val="minMax"/>
          <c:max val="45748"/>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5192"/>
        <c:crosses val="autoZero"/>
        <c:auto val="1"/>
        <c:lblOffset val="100"/>
        <c:baseTimeUnit val="months"/>
      </c:dateAx>
      <c:valAx>
        <c:axId val="3702451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50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Macro'!$B$49:$B$64</c:f>
              <c:numCache>
                <c:formatCode>mmm\-yy</c:formatCode>
                <c:ptCount val="1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numCache>
            </c:numRef>
          </c:cat>
          <c:val>
            <c:numRef>
              <c:f>'Variables Macro'!$G$49:$G$64</c:f>
              <c:numCache>
                <c:formatCode>0.00</c:formatCode>
                <c:ptCount val="16"/>
                <c:pt idx="0">
                  <c:v>0.72</c:v>
                </c:pt>
                <c:pt idx="1">
                  <c:v>0.93500000000000005</c:v>
                </c:pt>
                <c:pt idx="2">
                  <c:v>0.84</c:v>
                </c:pt>
                <c:pt idx="3">
                  <c:v>0.81299999999999994</c:v>
                </c:pt>
                <c:pt idx="4">
                  <c:v>0.72299999999999998</c:v>
                </c:pt>
                <c:pt idx="5">
                  <c:v>0.70499999999999996</c:v>
                </c:pt>
                <c:pt idx="6">
                  <c:v>0.85</c:v>
                </c:pt>
                <c:pt idx="7">
                  <c:v>0.749</c:v>
                </c:pt>
                <c:pt idx="8">
                  <c:v>0.73499999999999999</c:v>
                </c:pt>
                <c:pt idx="9">
                  <c:v>0.745</c:v>
                </c:pt>
                <c:pt idx="10">
                  <c:v>0.745</c:v>
                </c:pt>
                <c:pt idx="11">
                  <c:v>0.8</c:v>
                </c:pt>
                <c:pt idx="12">
                  <c:v>0.84799999999999998</c:v>
                </c:pt>
                <c:pt idx="13">
                  <c:v>0.92900000000000005</c:v>
                </c:pt>
                <c:pt idx="14">
                  <c:v>0.89500000000000002</c:v>
                </c:pt>
                <c:pt idx="15">
                  <c:v>0.92</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369544032"/>
        <c:axId val="369565248"/>
      </c:barChart>
      <c:dateAx>
        <c:axId val="369544032"/>
        <c:scaling>
          <c:orientation val="minMax"/>
          <c:max val="45748"/>
          <c:min val="45292"/>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565248"/>
        <c:crosses val="autoZero"/>
        <c:auto val="1"/>
        <c:lblOffset val="100"/>
        <c:baseTimeUnit val="months"/>
      </c:dateAx>
      <c:valAx>
        <c:axId val="3695652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544032"/>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9141986206689992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Manizales!$F$5:$R$5</c:f>
              <c:numCache>
                <c:formatCode>0.0</c:formatCode>
                <c:ptCount val="13"/>
                <c:pt idx="0">
                  <c:v>1253.7656500000001</c:v>
                </c:pt>
                <c:pt idx="1">
                  <c:v>1209.70047</c:v>
                </c:pt>
                <c:pt idx="2">
                  <c:v>1274.40229</c:v>
                </c:pt>
                <c:pt idx="3">
                  <c:v>1465.90481</c:v>
                </c:pt>
                <c:pt idx="4">
                  <c:v>1310.8458499999999</c:v>
                </c:pt>
                <c:pt idx="5">
                  <c:v>1317.02559</c:v>
                </c:pt>
                <c:pt idx="6">
                  <c:v>1312.8105399999999</c:v>
                </c:pt>
                <c:pt idx="7">
                  <c:v>1494.9486300000001</c:v>
                </c:pt>
                <c:pt idx="8">
                  <c:v>1371.6365900000001</c:v>
                </c:pt>
                <c:pt idx="9">
                  <c:v>1733.6917000000001</c:v>
                </c:pt>
                <c:pt idx="10">
                  <c:v>1596.0420099999999</c:v>
                </c:pt>
                <c:pt idx="11">
                  <c:v>1648.94247</c:v>
                </c:pt>
                <c:pt idx="12">
                  <c:v>1678.10348</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Manizales!$F$6:$R$6</c:f>
              <c:numCache>
                <c:formatCode>0.0</c:formatCode>
                <c:ptCount val="13"/>
                <c:pt idx="0">
                  <c:v>656.17792999999995</c:v>
                </c:pt>
                <c:pt idx="1">
                  <c:v>571.14237000000003</c:v>
                </c:pt>
                <c:pt idx="2">
                  <c:v>549.59281999999996</c:v>
                </c:pt>
                <c:pt idx="3">
                  <c:v>512.79687000000001</c:v>
                </c:pt>
                <c:pt idx="4">
                  <c:v>613.86911999999995</c:v>
                </c:pt>
                <c:pt idx="5">
                  <c:v>631.51170000000002</c:v>
                </c:pt>
                <c:pt idx="6">
                  <c:v>633.40715999999998</c:v>
                </c:pt>
                <c:pt idx="7">
                  <c:v>478.20371</c:v>
                </c:pt>
                <c:pt idx="8">
                  <c:v>558.06293000000005</c:v>
                </c:pt>
                <c:pt idx="9">
                  <c:v>870.36805000000004</c:v>
                </c:pt>
                <c:pt idx="10">
                  <c:v>857.78255000000001</c:v>
                </c:pt>
                <c:pt idx="11">
                  <c:v>752.99170000000004</c:v>
                </c:pt>
                <c:pt idx="12">
                  <c:v>778.51307999999995</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Manizales!$F$7:$R$7</c:f>
              <c:numCache>
                <c:formatCode>0.0</c:formatCode>
                <c:ptCount val="13"/>
                <c:pt idx="0">
                  <c:v>528.04597999999999</c:v>
                </c:pt>
                <c:pt idx="1">
                  <c:v>528.04597999999999</c:v>
                </c:pt>
                <c:pt idx="2">
                  <c:v>528.01085</c:v>
                </c:pt>
                <c:pt idx="3">
                  <c:v>528.04597999999999</c:v>
                </c:pt>
                <c:pt idx="4">
                  <c:v>528.04597999999999</c:v>
                </c:pt>
                <c:pt idx="5">
                  <c:v>528.04597999999999</c:v>
                </c:pt>
                <c:pt idx="6">
                  <c:v>528.04597999999999</c:v>
                </c:pt>
                <c:pt idx="7">
                  <c:v>528.04597999999999</c:v>
                </c:pt>
                <c:pt idx="8">
                  <c:v>528.04597999999999</c:v>
                </c:pt>
                <c:pt idx="9">
                  <c:v>555.50436999999999</c:v>
                </c:pt>
                <c:pt idx="10">
                  <c:v>555.50436999999999</c:v>
                </c:pt>
                <c:pt idx="11">
                  <c:v>555.50436999999999</c:v>
                </c:pt>
                <c:pt idx="12">
                  <c:v>555.50436999999999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373424736"/>
        <c:axId val="373425520"/>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Manizales!$F$8:$R$8</c:f>
              <c:numCache>
                <c:formatCode>0.0</c:formatCode>
                <c:ptCount val="13"/>
                <c:pt idx="0">
                  <c:v>2493.57485</c:v>
                </c:pt>
                <c:pt idx="1">
                  <c:v>2364.3534100000002</c:v>
                </c:pt>
                <c:pt idx="2">
                  <c:v>2412.5186399999998</c:v>
                </c:pt>
                <c:pt idx="3">
                  <c:v>2573.2712299999998</c:v>
                </c:pt>
                <c:pt idx="4">
                  <c:v>2516.6251900000002</c:v>
                </c:pt>
                <c:pt idx="5">
                  <c:v>2538.49676</c:v>
                </c:pt>
                <c:pt idx="6">
                  <c:v>2536.73</c:v>
                </c:pt>
                <c:pt idx="7">
                  <c:v>2563.20262</c:v>
                </c:pt>
                <c:pt idx="8">
                  <c:v>2518.0565999999999</c:v>
                </c:pt>
                <c:pt idx="9">
                  <c:v>3226.08</c:v>
                </c:pt>
                <c:pt idx="10">
                  <c:v>3087</c:v>
                </c:pt>
                <c:pt idx="11">
                  <c:v>3044.9060399999998</c:v>
                </c:pt>
                <c:pt idx="12">
                  <c:v>3088.47559</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373424736"/>
        <c:axId val="373425520"/>
      </c:lineChart>
      <c:dateAx>
        <c:axId val="37342473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5520"/>
        <c:crosses val="autoZero"/>
        <c:auto val="1"/>
        <c:lblOffset val="100"/>
        <c:baseTimeUnit val="months"/>
      </c:dateAx>
      <c:valAx>
        <c:axId val="3734255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4736"/>
        <c:crosses val="autoZero"/>
        <c:crossBetween val="between"/>
      </c:valAx>
      <c:spPr>
        <a:noFill/>
        <a:ln>
          <a:noFill/>
        </a:ln>
        <a:effectLst/>
      </c:spPr>
    </c:plotArea>
    <c:legend>
      <c:legendPos val="b"/>
      <c:layout>
        <c:manualLayout>
          <c:xMode val="edge"/>
          <c:yMode val="edge"/>
          <c:x val="0.38232426947894554"/>
          <c:y val="0.91427323242216396"/>
          <c:w val="0.38570017576062754"/>
          <c:h val="5.70909567489335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'Ibagué '!$F$5:$R$5</c:f>
              <c:numCache>
                <c:formatCode>0.0</c:formatCode>
                <c:ptCount val="12"/>
                <c:pt idx="0">
                  <c:v>992.64</c:v>
                </c:pt>
                <c:pt idx="1">
                  <c:v>1012.08</c:v>
                </c:pt>
                <c:pt idx="2">
                  <c:v>995.64</c:v>
                </c:pt>
                <c:pt idx="3">
                  <c:v>1053.2</c:v>
                </c:pt>
                <c:pt idx="4">
                  <c:v>1065.18</c:v>
                </c:pt>
                <c:pt idx="5">
                  <c:v>1067.29</c:v>
                </c:pt>
                <c:pt idx="6">
                  <c:v>1051.0899999999999</c:v>
                </c:pt>
                <c:pt idx="7">
                  <c:v>1126.31</c:v>
                </c:pt>
                <c:pt idx="8">
                  <c:v>1116.5999999999999</c:v>
                </c:pt>
                <c:pt idx="9">
                  <c:v>2825.57</c:v>
                </c:pt>
                <c:pt idx="10">
                  <c:v>2517.48</c:v>
                </c:pt>
                <c:pt idx="11">
                  <c:v>2595.4</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'Ibagué '!$F$6:$R$6</c:f>
              <c:numCache>
                <c:formatCode>0.0</c:formatCode>
                <c:ptCount val="12"/>
                <c:pt idx="0">
                  <c:v>1817.67</c:v>
                </c:pt>
                <c:pt idx="1">
                  <c:v>1617.27</c:v>
                </c:pt>
                <c:pt idx="2">
                  <c:v>1598.28</c:v>
                </c:pt>
                <c:pt idx="3">
                  <c:v>1715</c:v>
                </c:pt>
                <c:pt idx="4">
                  <c:v>1580.04</c:v>
                </c:pt>
                <c:pt idx="5">
                  <c:v>1636.96</c:v>
                </c:pt>
                <c:pt idx="6">
                  <c:v>1857.58</c:v>
                </c:pt>
                <c:pt idx="7">
                  <c:v>1686.99</c:v>
                </c:pt>
                <c:pt idx="8">
                  <c:v>1696.87</c:v>
                </c:pt>
                <c:pt idx="9">
                  <c:v>1937.6</c:v>
                </c:pt>
                <c:pt idx="10">
                  <c:v>1901.46</c:v>
                </c:pt>
                <c:pt idx="11">
                  <c:v>1801.38</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'Ibagué '!$F$7:$R$7</c:f>
              <c:numCache>
                <c:formatCode>0.0</c:formatCode>
                <c:ptCount val="12"/>
                <c:pt idx="0">
                  <c:v>964.49</c:v>
                </c:pt>
                <c:pt idx="1">
                  <c:v>970.3</c:v>
                </c:pt>
                <c:pt idx="2">
                  <c:v>971.86</c:v>
                </c:pt>
                <c:pt idx="3">
                  <c:v>978</c:v>
                </c:pt>
                <c:pt idx="4">
                  <c:v>982.83</c:v>
                </c:pt>
                <c:pt idx="5">
                  <c:v>978.7</c:v>
                </c:pt>
                <c:pt idx="6">
                  <c:v>987.38</c:v>
                </c:pt>
                <c:pt idx="7">
                  <c:v>992.5</c:v>
                </c:pt>
                <c:pt idx="8">
                  <c:v>1004.46</c:v>
                </c:pt>
                <c:pt idx="9">
                  <c:v>1013.52</c:v>
                </c:pt>
                <c:pt idx="10">
                  <c:v>1021.83</c:v>
                </c:pt>
                <c:pt idx="11">
                  <c:v>1027.95</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373420816"/>
        <c:axId val="373420424"/>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'Ibagué '!$F$8:$R$8</c:f>
              <c:numCache>
                <c:formatCode>0.0</c:formatCode>
                <c:ptCount val="12"/>
                <c:pt idx="0">
                  <c:v>3795.47</c:v>
                </c:pt>
                <c:pt idx="1">
                  <c:v>3609.42</c:v>
                </c:pt>
                <c:pt idx="2">
                  <c:v>3577.77</c:v>
                </c:pt>
                <c:pt idx="3">
                  <c:v>3761.41</c:v>
                </c:pt>
                <c:pt idx="4">
                  <c:v>3644.29</c:v>
                </c:pt>
                <c:pt idx="5">
                  <c:v>3706.4</c:v>
                </c:pt>
                <c:pt idx="6">
                  <c:v>3926.63</c:v>
                </c:pt>
                <c:pt idx="7">
                  <c:v>3832.11</c:v>
                </c:pt>
                <c:pt idx="8">
                  <c:v>3849.62</c:v>
                </c:pt>
                <c:pt idx="9">
                  <c:v>5836.61</c:v>
                </c:pt>
                <c:pt idx="10">
                  <c:v>5494.92</c:v>
                </c:pt>
                <c:pt idx="11">
                  <c:v>5484.72</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373420816"/>
        <c:axId val="373420424"/>
      </c:lineChart>
      <c:dateAx>
        <c:axId val="3734208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0424"/>
        <c:crosses val="autoZero"/>
        <c:auto val="1"/>
        <c:lblOffset val="100"/>
        <c:baseTimeUnit val="months"/>
      </c:dateAx>
      <c:valAx>
        <c:axId val="3734204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0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'Ibagué '!$F$13:$R$13</c:f>
              <c:numCache>
                <c:formatCode>0.0</c:formatCode>
                <c:ptCount val="12"/>
                <c:pt idx="0">
                  <c:v>1864.16</c:v>
                </c:pt>
                <c:pt idx="1">
                  <c:v>1875.32</c:v>
                </c:pt>
                <c:pt idx="2">
                  <c:v>1883.31</c:v>
                </c:pt>
                <c:pt idx="3">
                  <c:v>1889.37</c:v>
                </c:pt>
                <c:pt idx="4">
                  <c:v>1893.25</c:v>
                </c:pt>
                <c:pt idx="5">
                  <c:v>1893.26</c:v>
                </c:pt>
                <c:pt idx="6">
                  <c:v>1897.89</c:v>
                </c:pt>
                <c:pt idx="7">
                  <c:v>1895.37</c:v>
                </c:pt>
                <c:pt idx="8">
                  <c:v>1900.37</c:v>
                </c:pt>
                <c:pt idx="9">
                  <c:v>2515.96</c:v>
                </c:pt>
                <c:pt idx="10">
                  <c:v>2539.34</c:v>
                </c:pt>
                <c:pt idx="11">
                  <c:v>2568.5</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'Ibagué '!$F$14:$R$14</c:f>
              <c:numCache>
                <c:formatCode>0.0</c:formatCode>
                <c:ptCount val="12"/>
                <c:pt idx="0">
                  <c:v>2341.58</c:v>
                </c:pt>
                <c:pt idx="1">
                  <c:v>2355.7600000000002</c:v>
                </c:pt>
                <c:pt idx="2">
                  <c:v>2365.58</c:v>
                </c:pt>
                <c:pt idx="3">
                  <c:v>2373.0300000000002</c:v>
                </c:pt>
                <c:pt idx="4">
                  <c:v>2377.9699999999998</c:v>
                </c:pt>
                <c:pt idx="5">
                  <c:v>2378.14</c:v>
                </c:pt>
                <c:pt idx="6">
                  <c:v>2383.69</c:v>
                </c:pt>
                <c:pt idx="7">
                  <c:v>2380.7800000000002</c:v>
                </c:pt>
                <c:pt idx="8">
                  <c:v>2387.19</c:v>
                </c:pt>
                <c:pt idx="9">
                  <c:v>3157.25</c:v>
                </c:pt>
                <c:pt idx="10">
                  <c:v>3186.89</c:v>
                </c:pt>
                <c:pt idx="11">
                  <c:v>3223.2</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'Ibagué '!$F$15:$R$15</c:f>
              <c:numCache>
                <c:formatCode>0.0</c:formatCode>
                <c:ptCount val="12"/>
                <c:pt idx="0">
                  <c:v>3795.47</c:v>
                </c:pt>
                <c:pt idx="1">
                  <c:v>3609.42</c:v>
                </c:pt>
                <c:pt idx="2">
                  <c:v>3577.77</c:v>
                </c:pt>
                <c:pt idx="3">
                  <c:v>3761.41</c:v>
                </c:pt>
                <c:pt idx="4">
                  <c:v>3644.29</c:v>
                </c:pt>
                <c:pt idx="5">
                  <c:v>3706.4</c:v>
                </c:pt>
                <c:pt idx="6">
                  <c:v>3926.63</c:v>
                </c:pt>
                <c:pt idx="7">
                  <c:v>3832.11</c:v>
                </c:pt>
                <c:pt idx="8">
                  <c:v>3849.62</c:v>
                </c:pt>
                <c:pt idx="9">
                  <c:v>5836.61</c:v>
                </c:pt>
                <c:pt idx="10">
                  <c:v>5494.92</c:v>
                </c:pt>
                <c:pt idx="11">
                  <c:v>5484.72</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'Ibagué '!$F$16:$R$16</c:f>
              <c:numCache>
                <c:formatCode>0.0</c:formatCode>
                <c:ptCount val="12"/>
                <c:pt idx="0">
                  <c:v>4554.5639999999994</c:v>
                </c:pt>
                <c:pt idx="1">
                  <c:v>4331.3040000000001</c:v>
                </c:pt>
                <c:pt idx="2">
                  <c:v>4293.3239999999996</c:v>
                </c:pt>
                <c:pt idx="3">
                  <c:v>4513.692</c:v>
                </c:pt>
                <c:pt idx="4">
                  <c:v>4373.1480000000001</c:v>
                </c:pt>
                <c:pt idx="5">
                  <c:v>4447.68</c:v>
                </c:pt>
                <c:pt idx="6">
                  <c:v>4711.9560000000001</c:v>
                </c:pt>
                <c:pt idx="7">
                  <c:v>4598.5320000000002</c:v>
                </c:pt>
                <c:pt idx="8">
                  <c:v>4619.5439999999999</c:v>
                </c:pt>
                <c:pt idx="9">
                  <c:v>7003.9319999999998</c:v>
                </c:pt>
                <c:pt idx="10">
                  <c:v>6593.9039999999995</c:v>
                </c:pt>
                <c:pt idx="11">
                  <c:v>6581.6639999999998</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373421208"/>
        <c:axId val="373423560"/>
      </c:barChart>
      <c:dateAx>
        <c:axId val="3734212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3560"/>
        <c:crosses val="autoZero"/>
        <c:auto val="1"/>
        <c:lblOffset val="100"/>
        <c:baseTimeUnit val="months"/>
      </c:dateAx>
      <c:valAx>
        <c:axId val="373423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1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Medellín!$F$5:$R$5</c:f>
              <c:numCache>
                <c:formatCode>0.0</c:formatCode>
                <c:ptCount val="13"/>
                <c:pt idx="0">
                  <c:v>983.9</c:v>
                </c:pt>
                <c:pt idx="1">
                  <c:v>969.79</c:v>
                </c:pt>
                <c:pt idx="2">
                  <c:v>969.79</c:v>
                </c:pt>
                <c:pt idx="3">
                  <c:v>1022.8</c:v>
                </c:pt>
                <c:pt idx="4">
                  <c:v>1022.8</c:v>
                </c:pt>
                <c:pt idx="5">
                  <c:v>969.87</c:v>
                </c:pt>
                <c:pt idx="6">
                  <c:v>966.91</c:v>
                </c:pt>
                <c:pt idx="7">
                  <c:v>966.91</c:v>
                </c:pt>
                <c:pt idx="8">
                  <c:v>966.91</c:v>
                </c:pt>
                <c:pt idx="9">
                  <c:v>1010.46</c:v>
                </c:pt>
                <c:pt idx="10">
                  <c:v>1433.04</c:v>
                </c:pt>
                <c:pt idx="11">
                  <c:v>1334.57</c:v>
                </c:pt>
                <c:pt idx="12">
                  <c:v>1374.84</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Medellín!$F$6:$R$6</c:f>
              <c:numCache>
                <c:formatCode>0.0</c:formatCode>
                <c:ptCount val="13"/>
                <c:pt idx="0">
                  <c:v>797.09</c:v>
                </c:pt>
                <c:pt idx="1">
                  <c:v>757.62</c:v>
                </c:pt>
                <c:pt idx="2">
                  <c:v>757.62</c:v>
                </c:pt>
                <c:pt idx="3">
                  <c:v>747.69</c:v>
                </c:pt>
                <c:pt idx="4">
                  <c:v>747.69</c:v>
                </c:pt>
                <c:pt idx="5">
                  <c:v>687.76</c:v>
                </c:pt>
                <c:pt idx="6">
                  <c:v>696.15</c:v>
                </c:pt>
                <c:pt idx="7">
                  <c:v>696.15</c:v>
                </c:pt>
                <c:pt idx="8">
                  <c:v>696.15</c:v>
                </c:pt>
                <c:pt idx="9">
                  <c:v>693.45</c:v>
                </c:pt>
                <c:pt idx="10">
                  <c:v>746.59</c:v>
                </c:pt>
                <c:pt idx="11">
                  <c:v>744.18</c:v>
                </c:pt>
                <c:pt idx="12">
                  <c:v>747.63</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Medellín!$F$7:$R$7</c:f>
              <c:numCache>
                <c:formatCode>0.0</c:formatCode>
                <c:ptCount val="13"/>
                <c:pt idx="0">
                  <c:v>684.89</c:v>
                </c:pt>
                <c:pt idx="1">
                  <c:v>680.96</c:v>
                </c:pt>
                <c:pt idx="2">
                  <c:v>680.96</c:v>
                </c:pt>
                <c:pt idx="3">
                  <c:v>692.04</c:v>
                </c:pt>
                <c:pt idx="4">
                  <c:v>692.04</c:v>
                </c:pt>
                <c:pt idx="5">
                  <c:v>698.17</c:v>
                </c:pt>
                <c:pt idx="6">
                  <c:v>680.07</c:v>
                </c:pt>
                <c:pt idx="7">
                  <c:v>680.07</c:v>
                </c:pt>
                <c:pt idx="8">
                  <c:v>680.07</c:v>
                </c:pt>
                <c:pt idx="9">
                  <c:v>687.59</c:v>
                </c:pt>
                <c:pt idx="10">
                  <c:v>692.72</c:v>
                </c:pt>
                <c:pt idx="11">
                  <c:v>704.53</c:v>
                </c:pt>
                <c:pt idx="12">
                  <c:v>685.7</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373425128"/>
        <c:axId val="373421600"/>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Medellín!$F$8:$R$8</c:f>
              <c:numCache>
                <c:formatCode>0.0</c:formatCode>
                <c:ptCount val="13"/>
                <c:pt idx="0">
                  <c:v>2526.66</c:v>
                </c:pt>
                <c:pt idx="1">
                  <c:v>2467.3200000000002</c:v>
                </c:pt>
                <c:pt idx="2">
                  <c:v>2467.3200000000002</c:v>
                </c:pt>
                <c:pt idx="3">
                  <c:v>2522.9499999999998</c:v>
                </c:pt>
                <c:pt idx="4">
                  <c:v>2522.9499999999998</c:v>
                </c:pt>
                <c:pt idx="5">
                  <c:v>2412.37</c:v>
                </c:pt>
                <c:pt idx="6">
                  <c:v>2399.88</c:v>
                </c:pt>
                <c:pt idx="7">
                  <c:v>2399.88</c:v>
                </c:pt>
                <c:pt idx="8">
                  <c:v>2399.88</c:v>
                </c:pt>
                <c:pt idx="9">
                  <c:v>2449.65</c:v>
                </c:pt>
                <c:pt idx="10">
                  <c:v>2946.73</c:v>
                </c:pt>
                <c:pt idx="11">
                  <c:v>2854.22</c:v>
                </c:pt>
                <c:pt idx="12">
                  <c:v>2880.6</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373425128"/>
        <c:axId val="373421600"/>
      </c:lineChart>
      <c:dateAx>
        <c:axId val="3734251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1600"/>
        <c:crosses val="autoZero"/>
        <c:auto val="1"/>
        <c:lblOffset val="100"/>
        <c:baseTimeUnit val="months"/>
      </c:dateAx>
      <c:valAx>
        <c:axId val="3734216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51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Medellín!$F$13:$R$13</c:f>
              <c:numCache>
                <c:formatCode>0.0</c:formatCode>
                <c:ptCount val="13"/>
                <c:pt idx="0">
                  <c:v>1311.29</c:v>
                </c:pt>
                <c:pt idx="1">
                  <c:v>1319.18</c:v>
                </c:pt>
                <c:pt idx="2">
                  <c:v>1324.63</c:v>
                </c:pt>
                <c:pt idx="3">
                  <c:v>1328.84</c:v>
                </c:pt>
                <c:pt idx="4">
                  <c:v>1328.84</c:v>
                </c:pt>
                <c:pt idx="5">
                  <c:v>1331.43</c:v>
                </c:pt>
                <c:pt idx="6">
                  <c:v>1331.5</c:v>
                </c:pt>
                <c:pt idx="7">
                  <c:v>1334.68</c:v>
                </c:pt>
                <c:pt idx="8">
                  <c:v>1333.02</c:v>
                </c:pt>
                <c:pt idx="9">
                  <c:v>1336.55</c:v>
                </c:pt>
                <c:pt idx="10">
                  <c:v>1342.7</c:v>
                </c:pt>
                <c:pt idx="11">
                  <c:v>1355.17</c:v>
                </c:pt>
                <c:pt idx="12">
                  <c:v>1370.66</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Medellín!$F$14:$R$14</c:f>
              <c:numCache>
                <c:formatCode>0.0</c:formatCode>
                <c:ptCount val="13"/>
                <c:pt idx="0">
                  <c:v>1631.03</c:v>
                </c:pt>
                <c:pt idx="1">
                  <c:v>1640.64</c:v>
                </c:pt>
                <c:pt idx="2">
                  <c:v>1647.49</c:v>
                </c:pt>
                <c:pt idx="3">
                  <c:v>1652.72</c:v>
                </c:pt>
                <c:pt idx="4">
                  <c:v>1652.72</c:v>
                </c:pt>
                <c:pt idx="5">
                  <c:v>1655.95</c:v>
                </c:pt>
                <c:pt idx="6">
                  <c:v>1656.06</c:v>
                </c:pt>
                <c:pt idx="7">
                  <c:v>1660</c:v>
                </c:pt>
                <c:pt idx="8">
                  <c:v>1657.89</c:v>
                </c:pt>
                <c:pt idx="9">
                  <c:v>1662.32</c:v>
                </c:pt>
                <c:pt idx="10">
                  <c:v>1669.86</c:v>
                </c:pt>
                <c:pt idx="11">
                  <c:v>1685.56</c:v>
                </c:pt>
                <c:pt idx="12">
                  <c:v>1704.77</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Medellín!$F$15:$R$15</c:f>
              <c:numCache>
                <c:formatCode>0.0</c:formatCode>
                <c:ptCount val="13"/>
                <c:pt idx="0">
                  <c:v>2526.66</c:v>
                </c:pt>
                <c:pt idx="1">
                  <c:v>2467.3200000000002</c:v>
                </c:pt>
                <c:pt idx="2">
                  <c:v>2467.3200000000002</c:v>
                </c:pt>
                <c:pt idx="3">
                  <c:v>2522.9499999999998</c:v>
                </c:pt>
                <c:pt idx="4">
                  <c:v>2522.9499999999998</c:v>
                </c:pt>
                <c:pt idx="5">
                  <c:v>2412.37</c:v>
                </c:pt>
                <c:pt idx="6">
                  <c:v>2399.88</c:v>
                </c:pt>
                <c:pt idx="7">
                  <c:v>2399.88</c:v>
                </c:pt>
                <c:pt idx="8">
                  <c:v>2399.88</c:v>
                </c:pt>
                <c:pt idx="9">
                  <c:v>2449.65</c:v>
                </c:pt>
                <c:pt idx="10">
                  <c:v>2946.73</c:v>
                </c:pt>
                <c:pt idx="11">
                  <c:v>2854.22</c:v>
                </c:pt>
                <c:pt idx="12">
                  <c:v>2880.6</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Medellín!$F$16:$R$16</c:f>
              <c:numCache>
                <c:formatCode>0.0</c:formatCode>
                <c:ptCount val="13"/>
                <c:pt idx="0">
                  <c:v>3031.9919999999997</c:v>
                </c:pt>
                <c:pt idx="1">
                  <c:v>2960.7840000000001</c:v>
                </c:pt>
                <c:pt idx="2">
                  <c:v>2960.7840000000001</c:v>
                </c:pt>
                <c:pt idx="3">
                  <c:v>3027.5399999999995</c:v>
                </c:pt>
                <c:pt idx="4">
                  <c:v>3027.5399999999995</c:v>
                </c:pt>
                <c:pt idx="5">
                  <c:v>2894.8439999999996</c:v>
                </c:pt>
                <c:pt idx="6">
                  <c:v>2879.8560000000002</c:v>
                </c:pt>
                <c:pt idx="7">
                  <c:v>2879.8560000000002</c:v>
                </c:pt>
                <c:pt idx="8">
                  <c:v>2879.8560000000002</c:v>
                </c:pt>
                <c:pt idx="9">
                  <c:v>2939.58</c:v>
                </c:pt>
                <c:pt idx="10">
                  <c:v>3536.076</c:v>
                </c:pt>
                <c:pt idx="11">
                  <c:v>3425.0639999999999</c:v>
                </c:pt>
                <c:pt idx="12">
                  <c:v>3456.72</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373426696"/>
        <c:axId val="373422384"/>
      </c:barChart>
      <c:dateAx>
        <c:axId val="3734266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2384"/>
        <c:crosses val="autoZero"/>
        <c:auto val="1"/>
        <c:lblOffset val="100"/>
        <c:baseTimeUnit val="months"/>
      </c:dateAx>
      <c:valAx>
        <c:axId val="3734223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6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Monteria!$F$5:$R$5</c:f>
              <c:numCache>
                <c:formatCode>0.0</c:formatCode>
                <c:ptCount val="13"/>
                <c:pt idx="0">
                  <c:v>1149.17</c:v>
                </c:pt>
                <c:pt idx="1">
                  <c:v>1169.81</c:v>
                </c:pt>
                <c:pt idx="2">
                  <c:v>1152.8900000000001</c:v>
                </c:pt>
                <c:pt idx="3">
                  <c:v>1245.21</c:v>
                </c:pt>
                <c:pt idx="4">
                  <c:v>1198.69</c:v>
                </c:pt>
                <c:pt idx="5">
                  <c:v>1243.5899999999999</c:v>
                </c:pt>
                <c:pt idx="6">
                  <c:v>1426.29</c:v>
                </c:pt>
                <c:pt idx="7">
                  <c:v>1510.19</c:v>
                </c:pt>
                <c:pt idx="8">
                  <c:v>1303.43</c:v>
                </c:pt>
                <c:pt idx="9">
                  <c:v>1555.98</c:v>
                </c:pt>
                <c:pt idx="10">
                  <c:v>1592.13</c:v>
                </c:pt>
                <c:pt idx="11">
                  <c:v>1656.26</c:v>
                </c:pt>
                <c:pt idx="12">
                  <c:v>1714.3</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Monteria!$F$6:$R$6</c:f>
              <c:numCache>
                <c:formatCode>0.0</c:formatCode>
                <c:ptCount val="13"/>
                <c:pt idx="0">
                  <c:v>241.94</c:v>
                </c:pt>
                <c:pt idx="1">
                  <c:v>242.77</c:v>
                </c:pt>
                <c:pt idx="2">
                  <c:v>244.35</c:v>
                </c:pt>
                <c:pt idx="3">
                  <c:v>249.31</c:v>
                </c:pt>
                <c:pt idx="4">
                  <c:v>239.93</c:v>
                </c:pt>
                <c:pt idx="5">
                  <c:v>236.51</c:v>
                </c:pt>
                <c:pt idx="6">
                  <c:v>232.91</c:v>
                </c:pt>
                <c:pt idx="7">
                  <c:v>237.37</c:v>
                </c:pt>
                <c:pt idx="8">
                  <c:v>238.76</c:v>
                </c:pt>
                <c:pt idx="9">
                  <c:v>261.33999999999997</c:v>
                </c:pt>
                <c:pt idx="10">
                  <c:v>279.45</c:v>
                </c:pt>
                <c:pt idx="11">
                  <c:v>262.07</c:v>
                </c:pt>
                <c:pt idx="12">
                  <c:v>257.89</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Monteria!$F$7:$R$7</c:f>
              <c:numCache>
                <c:formatCode>0.0</c:formatCode>
                <c:ptCount val="13"/>
                <c:pt idx="0">
                  <c:v>981.04</c:v>
                </c:pt>
                <c:pt idx="1">
                  <c:v>985.62</c:v>
                </c:pt>
                <c:pt idx="2">
                  <c:v>986.31</c:v>
                </c:pt>
                <c:pt idx="3">
                  <c:v>991.79</c:v>
                </c:pt>
                <c:pt idx="4">
                  <c:v>993.79</c:v>
                </c:pt>
                <c:pt idx="5">
                  <c:v>988.99</c:v>
                </c:pt>
                <c:pt idx="6">
                  <c:v>995.38</c:v>
                </c:pt>
                <c:pt idx="7">
                  <c:v>998.14</c:v>
                </c:pt>
                <c:pt idx="8">
                  <c:v>1007.28</c:v>
                </c:pt>
                <c:pt idx="9">
                  <c:v>1014.28</c:v>
                </c:pt>
                <c:pt idx="10">
                  <c:v>1021.44</c:v>
                </c:pt>
                <c:pt idx="11">
                  <c:v>1027.1099999999999</c:v>
                </c:pt>
                <c:pt idx="12">
                  <c:v>1028.77</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373423168"/>
        <c:axId val="373423952"/>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Monteria!$F$8:$R$8</c:f>
              <c:numCache>
                <c:formatCode>0.0</c:formatCode>
                <c:ptCount val="13"/>
                <c:pt idx="0">
                  <c:v>2421.11</c:v>
                </c:pt>
                <c:pt idx="1">
                  <c:v>2446.4</c:v>
                </c:pt>
                <c:pt idx="2">
                  <c:v>2432.73</c:v>
                </c:pt>
                <c:pt idx="3">
                  <c:v>2538.92</c:v>
                </c:pt>
                <c:pt idx="4">
                  <c:v>2483.0500000000002</c:v>
                </c:pt>
                <c:pt idx="5">
                  <c:v>2508.13</c:v>
                </c:pt>
                <c:pt idx="6">
                  <c:v>2711.21</c:v>
                </c:pt>
                <c:pt idx="7">
                  <c:v>2803.47</c:v>
                </c:pt>
                <c:pt idx="8">
                  <c:v>2603.7399999999998</c:v>
                </c:pt>
                <c:pt idx="9">
                  <c:v>2895.57</c:v>
                </c:pt>
                <c:pt idx="10">
                  <c:v>2960.91</c:v>
                </c:pt>
                <c:pt idx="11">
                  <c:v>3015.02</c:v>
                </c:pt>
                <c:pt idx="12">
                  <c:v>3072.48</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373423168"/>
        <c:axId val="373423952"/>
      </c:lineChart>
      <c:dateAx>
        <c:axId val="37342316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3952"/>
        <c:crosses val="autoZero"/>
        <c:auto val="1"/>
        <c:lblOffset val="100"/>
        <c:baseTimeUnit val="months"/>
      </c:dateAx>
      <c:valAx>
        <c:axId val="3734239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3168"/>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Monteria!$F$13:$R$13</c:f>
              <c:numCache>
                <c:formatCode>0.0</c:formatCode>
                <c:ptCount val="13"/>
                <c:pt idx="0">
                  <c:v>1138.97</c:v>
                </c:pt>
                <c:pt idx="1">
                  <c:v>1145.73</c:v>
                </c:pt>
                <c:pt idx="2">
                  <c:v>1150.56</c:v>
                </c:pt>
                <c:pt idx="3">
                  <c:v>1154.26</c:v>
                </c:pt>
                <c:pt idx="4">
                  <c:v>1156.5999999999999</c:v>
                </c:pt>
                <c:pt idx="5">
                  <c:v>1156.5999999999999</c:v>
                </c:pt>
                <c:pt idx="6">
                  <c:v>1205.2</c:v>
                </c:pt>
                <c:pt idx="7">
                  <c:v>1242.04</c:v>
                </c:pt>
                <c:pt idx="8">
                  <c:v>1245.4100000000001</c:v>
                </c:pt>
                <c:pt idx="9">
                  <c:v>1281.5899999999999</c:v>
                </c:pt>
                <c:pt idx="10">
                  <c:v>1310.81</c:v>
                </c:pt>
                <c:pt idx="11">
                  <c:v>1331.79</c:v>
                </c:pt>
                <c:pt idx="12">
                  <c:v>1355.65</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Monteria!$F$14:$R$14</c:f>
              <c:numCache>
                <c:formatCode>0.0</c:formatCode>
                <c:ptCount val="13"/>
                <c:pt idx="0">
                  <c:v>1429.19</c:v>
                </c:pt>
                <c:pt idx="1">
                  <c:v>1437.68</c:v>
                </c:pt>
                <c:pt idx="2">
                  <c:v>1443.74</c:v>
                </c:pt>
                <c:pt idx="3">
                  <c:v>1448.39</c:v>
                </c:pt>
                <c:pt idx="4">
                  <c:v>1451.31</c:v>
                </c:pt>
                <c:pt idx="5">
                  <c:v>1451.31</c:v>
                </c:pt>
                <c:pt idx="6">
                  <c:v>1508.32</c:v>
                </c:pt>
                <c:pt idx="7">
                  <c:v>1554.47</c:v>
                </c:pt>
                <c:pt idx="8">
                  <c:v>1558.68</c:v>
                </c:pt>
                <c:pt idx="9">
                  <c:v>1605.86</c:v>
                </c:pt>
                <c:pt idx="10">
                  <c:v>1642.73</c:v>
                </c:pt>
                <c:pt idx="11">
                  <c:v>1668.87</c:v>
                </c:pt>
                <c:pt idx="12">
                  <c:v>1696.85</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Monteria!$F$15:$R$15</c:f>
              <c:numCache>
                <c:formatCode>0.0</c:formatCode>
                <c:ptCount val="13"/>
                <c:pt idx="0">
                  <c:v>2421.11</c:v>
                </c:pt>
                <c:pt idx="1">
                  <c:v>2446.4</c:v>
                </c:pt>
                <c:pt idx="2">
                  <c:v>2432.73</c:v>
                </c:pt>
                <c:pt idx="3">
                  <c:v>2538.92</c:v>
                </c:pt>
                <c:pt idx="4">
                  <c:v>2483.0500000000002</c:v>
                </c:pt>
                <c:pt idx="5">
                  <c:v>2508.13</c:v>
                </c:pt>
                <c:pt idx="6">
                  <c:v>2711.21</c:v>
                </c:pt>
                <c:pt idx="7">
                  <c:v>2803.47</c:v>
                </c:pt>
                <c:pt idx="8">
                  <c:v>2603.7399999999998</c:v>
                </c:pt>
                <c:pt idx="9">
                  <c:v>2895.57</c:v>
                </c:pt>
                <c:pt idx="10">
                  <c:v>2960.91</c:v>
                </c:pt>
                <c:pt idx="11">
                  <c:v>3015.02</c:v>
                </c:pt>
                <c:pt idx="12">
                  <c:v>3072.48</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Monteria!$F$16:$R$16</c:f>
              <c:numCache>
                <c:formatCode>0.0</c:formatCode>
                <c:ptCount val="13"/>
                <c:pt idx="0">
                  <c:v>2905.3319999999999</c:v>
                </c:pt>
                <c:pt idx="1">
                  <c:v>2935.68</c:v>
                </c:pt>
                <c:pt idx="2">
                  <c:v>2919.2759999999998</c:v>
                </c:pt>
                <c:pt idx="3">
                  <c:v>3046.7040000000002</c:v>
                </c:pt>
                <c:pt idx="4">
                  <c:v>2979.6600000000003</c:v>
                </c:pt>
                <c:pt idx="5">
                  <c:v>3009.7559999999999</c:v>
                </c:pt>
                <c:pt idx="6">
                  <c:v>3253.4519999999998</c:v>
                </c:pt>
                <c:pt idx="7">
                  <c:v>3364.1639999999998</c:v>
                </c:pt>
                <c:pt idx="8">
                  <c:v>3124.4879999999998</c:v>
                </c:pt>
                <c:pt idx="9">
                  <c:v>3474.6840000000002</c:v>
                </c:pt>
                <c:pt idx="10">
                  <c:v>3553.0919999999996</c:v>
                </c:pt>
                <c:pt idx="11">
                  <c:v>3618.0239999999999</c:v>
                </c:pt>
                <c:pt idx="12">
                  <c:v>3686.9759999999997</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373426304"/>
        <c:axId val="373427088"/>
      </c:barChart>
      <c:dateAx>
        <c:axId val="3734263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7088"/>
        <c:crosses val="autoZero"/>
        <c:auto val="1"/>
        <c:lblOffset val="100"/>
        <c:baseTimeUnit val="months"/>
      </c:dateAx>
      <c:valAx>
        <c:axId val="3734270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6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Mocoa!$F$5:$R$5</c:f>
              <c:numCache>
                <c:formatCode>0.0</c:formatCode>
                <c:ptCount val="13"/>
                <c:pt idx="0">
                  <c:v>882.19</c:v>
                </c:pt>
                <c:pt idx="1">
                  <c:v>859.7</c:v>
                </c:pt>
                <c:pt idx="2">
                  <c:v>880.53</c:v>
                </c:pt>
                <c:pt idx="3">
                  <c:v>935.47</c:v>
                </c:pt>
                <c:pt idx="4">
                  <c:v>900.57</c:v>
                </c:pt>
                <c:pt idx="5">
                  <c:v>909.55</c:v>
                </c:pt>
                <c:pt idx="6">
                  <c:v>929.07</c:v>
                </c:pt>
                <c:pt idx="7">
                  <c:v>978.36</c:v>
                </c:pt>
                <c:pt idx="8">
                  <c:v>989.27</c:v>
                </c:pt>
                <c:pt idx="9">
                  <c:v>3687.4</c:v>
                </c:pt>
                <c:pt idx="10">
                  <c:v>3488.1</c:v>
                </c:pt>
                <c:pt idx="11">
                  <c:v>3343.41</c:v>
                </c:pt>
                <c:pt idx="12">
                  <c:v>3205.07</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Mocoa!$F$6:$R$6</c:f>
              <c:numCache>
                <c:formatCode>0.0</c:formatCode>
                <c:ptCount val="13"/>
                <c:pt idx="0">
                  <c:v>4062.35</c:v>
                </c:pt>
                <c:pt idx="1">
                  <c:v>4214.71</c:v>
                </c:pt>
                <c:pt idx="2">
                  <c:v>4225.1400000000003</c:v>
                </c:pt>
                <c:pt idx="3">
                  <c:v>4361.79</c:v>
                </c:pt>
                <c:pt idx="4">
                  <c:v>4195.97</c:v>
                </c:pt>
                <c:pt idx="5">
                  <c:v>4177.01</c:v>
                </c:pt>
                <c:pt idx="6">
                  <c:v>4384.68</c:v>
                </c:pt>
                <c:pt idx="7">
                  <c:v>4291.49</c:v>
                </c:pt>
                <c:pt idx="8">
                  <c:v>4279.43</c:v>
                </c:pt>
                <c:pt idx="9">
                  <c:v>3588.18</c:v>
                </c:pt>
                <c:pt idx="10">
                  <c:v>3680.81</c:v>
                </c:pt>
                <c:pt idx="11">
                  <c:v>3182.36</c:v>
                </c:pt>
                <c:pt idx="12">
                  <c:v>3196.11</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Mocoa!$F$7:$R$7</c:f>
              <c:numCache>
                <c:formatCode>0.0</c:formatCode>
                <c:ptCount val="13"/>
                <c:pt idx="0">
                  <c:v>995.5</c:v>
                </c:pt>
                <c:pt idx="1">
                  <c:v>998.2</c:v>
                </c:pt>
                <c:pt idx="2">
                  <c:v>995.41</c:v>
                </c:pt>
                <c:pt idx="3">
                  <c:v>1001.52</c:v>
                </c:pt>
                <c:pt idx="4">
                  <c:v>1002.47</c:v>
                </c:pt>
                <c:pt idx="5">
                  <c:v>993.2</c:v>
                </c:pt>
                <c:pt idx="6">
                  <c:v>1001.35</c:v>
                </c:pt>
                <c:pt idx="7">
                  <c:v>1005.92</c:v>
                </c:pt>
                <c:pt idx="8">
                  <c:v>1018.55</c:v>
                </c:pt>
                <c:pt idx="9">
                  <c:v>1026.2</c:v>
                </c:pt>
                <c:pt idx="10">
                  <c:v>1030.72</c:v>
                </c:pt>
                <c:pt idx="11">
                  <c:v>1031.24</c:v>
                </c:pt>
                <c:pt idx="12">
                  <c:v>1029.2</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374181848"/>
        <c:axId val="374185376"/>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Mocoa!$F$8:$R$8</c:f>
              <c:numCache>
                <c:formatCode>0.0</c:formatCode>
                <c:ptCount val="13"/>
                <c:pt idx="0">
                  <c:v>6152.74</c:v>
                </c:pt>
                <c:pt idx="1">
                  <c:v>6308.83</c:v>
                </c:pt>
                <c:pt idx="2">
                  <c:v>6332.37</c:v>
                </c:pt>
                <c:pt idx="3">
                  <c:v>6518.93</c:v>
                </c:pt>
                <c:pt idx="4">
                  <c:v>6326.54</c:v>
                </c:pt>
                <c:pt idx="5">
                  <c:v>6300.72</c:v>
                </c:pt>
                <c:pt idx="6">
                  <c:v>6534.65</c:v>
                </c:pt>
                <c:pt idx="7">
                  <c:v>6512.4</c:v>
                </c:pt>
                <c:pt idx="8">
                  <c:v>6536.09</c:v>
                </c:pt>
                <c:pt idx="9">
                  <c:v>8569.58</c:v>
                </c:pt>
                <c:pt idx="10">
                  <c:v>8519.1200000000008</c:v>
                </c:pt>
                <c:pt idx="11">
                  <c:v>7851.21</c:v>
                </c:pt>
                <c:pt idx="12">
                  <c:v>7729.36</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374181848"/>
        <c:axId val="374185376"/>
      </c:lineChart>
      <c:dateAx>
        <c:axId val="3741818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5376"/>
        <c:crosses val="autoZero"/>
        <c:auto val="1"/>
        <c:lblOffset val="100"/>
        <c:baseTimeUnit val="months"/>
      </c:dateAx>
      <c:valAx>
        <c:axId val="3741853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1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Mocoa!$F$13:$R$13</c:f>
              <c:numCache>
                <c:formatCode>0.0</c:formatCode>
                <c:ptCount val="13"/>
                <c:pt idx="0">
                  <c:v>2944.72</c:v>
                </c:pt>
                <c:pt idx="1">
                  <c:v>2962.2</c:v>
                </c:pt>
                <c:pt idx="2">
                  <c:v>2974.69</c:v>
                </c:pt>
                <c:pt idx="3">
                  <c:v>2984.26</c:v>
                </c:pt>
                <c:pt idx="4">
                  <c:v>2990.3</c:v>
                </c:pt>
                <c:pt idx="5">
                  <c:v>2990.3</c:v>
                </c:pt>
                <c:pt idx="6">
                  <c:v>2997.58</c:v>
                </c:pt>
                <c:pt idx="7">
                  <c:v>2993.63</c:v>
                </c:pt>
                <c:pt idx="8">
                  <c:v>3001.75</c:v>
                </c:pt>
                <c:pt idx="9">
                  <c:v>3625.86</c:v>
                </c:pt>
                <c:pt idx="10">
                  <c:v>3659.9</c:v>
                </c:pt>
                <c:pt idx="11">
                  <c:v>3701.44</c:v>
                </c:pt>
                <c:pt idx="12">
                  <c:v>3720.96</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Mocoa!$F$14:$R$14</c:f>
              <c:numCache>
                <c:formatCode>0.0</c:formatCode>
                <c:ptCount val="13"/>
                <c:pt idx="0">
                  <c:v>3723.26</c:v>
                </c:pt>
                <c:pt idx="1">
                  <c:v>3745.37</c:v>
                </c:pt>
                <c:pt idx="2">
                  <c:v>3761.16</c:v>
                </c:pt>
                <c:pt idx="3">
                  <c:v>3773.27</c:v>
                </c:pt>
                <c:pt idx="4">
                  <c:v>3780.9</c:v>
                </c:pt>
                <c:pt idx="5">
                  <c:v>3780.9</c:v>
                </c:pt>
                <c:pt idx="6">
                  <c:v>3790.11</c:v>
                </c:pt>
                <c:pt idx="7">
                  <c:v>3785.11</c:v>
                </c:pt>
                <c:pt idx="8">
                  <c:v>3795.37</c:v>
                </c:pt>
                <c:pt idx="9">
                  <c:v>4570.75</c:v>
                </c:pt>
                <c:pt idx="10">
                  <c:v>4613.6499999999996</c:v>
                </c:pt>
                <c:pt idx="11">
                  <c:v>4666.0200000000004</c:v>
                </c:pt>
                <c:pt idx="12">
                  <c:v>4690.63</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Mocoa!$F$15:$R$15</c:f>
              <c:numCache>
                <c:formatCode>0.0</c:formatCode>
                <c:ptCount val="13"/>
                <c:pt idx="0">
                  <c:v>6152.74</c:v>
                </c:pt>
                <c:pt idx="1">
                  <c:v>6308.83</c:v>
                </c:pt>
                <c:pt idx="2">
                  <c:v>6332.37</c:v>
                </c:pt>
                <c:pt idx="3">
                  <c:v>6518.93</c:v>
                </c:pt>
                <c:pt idx="4">
                  <c:v>6326.54</c:v>
                </c:pt>
                <c:pt idx="5">
                  <c:v>6300.72</c:v>
                </c:pt>
                <c:pt idx="6">
                  <c:v>6534.65</c:v>
                </c:pt>
                <c:pt idx="7">
                  <c:v>6512.4</c:v>
                </c:pt>
                <c:pt idx="8">
                  <c:v>6536.09</c:v>
                </c:pt>
                <c:pt idx="9">
                  <c:v>8569.58</c:v>
                </c:pt>
                <c:pt idx="10">
                  <c:v>8519.1200000000008</c:v>
                </c:pt>
                <c:pt idx="11">
                  <c:v>7851.21</c:v>
                </c:pt>
                <c:pt idx="12">
                  <c:v>7729.36</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Mocoa!$F$16:$R$16</c:f>
              <c:numCache>
                <c:formatCode>0.0</c:formatCode>
                <c:ptCount val="13"/>
                <c:pt idx="0">
                  <c:v>7383.2879999999996</c:v>
                </c:pt>
                <c:pt idx="1">
                  <c:v>7570.5959999999995</c:v>
                </c:pt>
                <c:pt idx="2">
                  <c:v>7598.8439999999991</c:v>
                </c:pt>
                <c:pt idx="3">
                  <c:v>7822.7160000000003</c:v>
                </c:pt>
                <c:pt idx="4">
                  <c:v>7591.848</c:v>
                </c:pt>
                <c:pt idx="5">
                  <c:v>7560.8639999999996</c:v>
                </c:pt>
                <c:pt idx="6">
                  <c:v>7841.579999999999</c:v>
                </c:pt>
                <c:pt idx="7">
                  <c:v>7814.8799999999992</c:v>
                </c:pt>
                <c:pt idx="8">
                  <c:v>7843.308</c:v>
                </c:pt>
                <c:pt idx="9">
                  <c:v>10283.495999999999</c:v>
                </c:pt>
                <c:pt idx="10">
                  <c:v>10222.944000000001</c:v>
                </c:pt>
                <c:pt idx="11">
                  <c:v>9421.4519999999993</c:v>
                </c:pt>
                <c:pt idx="12">
                  <c:v>9275.232</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374188120"/>
        <c:axId val="374182240"/>
      </c:barChart>
      <c:dateAx>
        <c:axId val="37418812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2240"/>
        <c:crosses val="autoZero"/>
        <c:auto val="1"/>
        <c:lblOffset val="100"/>
        <c:baseTimeUnit val="months"/>
      </c:dateAx>
      <c:valAx>
        <c:axId val="3741822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8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Neiva!$F$5:$R$5</c:f>
              <c:numCache>
                <c:formatCode>0.0</c:formatCode>
                <c:ptCount val="12"/>
                <c:pt idx="0">
                  <c:v>992.64</c:v>
                </c:pt>
                <c:pt idx="1">
                  <c:v>1012.08</c:v>
                </c:pt>
                <c:pt idx="2">
                  <c:v>995.64</c:v>
                </c:pt>
                <c:pt idx="3">
                  <c:v>1053.2</c:v>
                </c:pt>
                <c:pt idx="4">
                  <c:v>1065.18</c:v>
                </c:pt>
                <c:pt idx="5">
                  <c:v>1067.29</c:v>
                </c:pt>
                <c:pt idx="6">
                  <c:v>1051.0899999999999</c:v>
                </c:pt>
                <c:pt idx="7">
                  <c:v>1126.31</c:v>
                </c:pt>
                <c:pt idx="8">
                  <c:v>1116.5999999999999</c:v>
                </c:pt>
                <c:pt idx="9">
                  <c:v>2825.57</c:v>
                </c:pt>
                <c:pt idx="10">
                  <c:v>2517.48</c:v>
                </c:pt>
                <c:pt idx="11">
                  <c:v>2595.4</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Neiva!$F$6:$R$6</c:f>
              <c:numCache>
                <c:formatCode>0.0</c:formatCode>
                <c:ptCount val="12"/>
                <c:pt idx="0">
                  <c:v>1817.67</c:v>
                </c:pt>
                <c:pt idx="1">
                  <c:v>1617.27</c:v>
                </c:pt>
                <c:pt idx="2">
                  <c:v>1598.28</c:v>
                </c:pt>
                <c:pt idx="3">
                  <c:v>1715</c:v>
                </c:pt>
                <c:pt idx="4">
                  <c:v>1580.04</c:v>
                </c:pt>
                <c:pt idx="5">
                  <c:v>1636.96</c:v>
                </c:pt>
                <c:pt idx="6">
                  <c:v>1857.58</c:v>
                </c:pt>
                <c:pt idx="7">
                  <c:v>1686.99</c:v>
                </c:pt>
                <c:pt idx="8">
                  <c:v>1696.87</c:v>
                </c:pt>
                <c:pt idx="9">
                  <c:v>1937.6</c:v>
                </c:pt>
                <c:pt idx="10">
                  <c:v>1901.46</c:v>
                </c:pt>
                <c:pt idx="11">
                  <c:v>1801.38</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Neiva!$F$7:$R$7</c:f>
              <c:numCache>
                <c:formatCode>0.0</c:formatCode>
                <c:ptCount val="12"/>
                <c:pt idx="0">
                  <c:v>964.49</c:v>
                </c:pt>
                <c:pt idx="1">
                  <c:v>970.3</c:v>
                </c:pt>
                <c:pt idx="2">
                  <c:v>971.86</c:v>
                </c:pt>
                <c:pt idx="3">
                  <c:v>978</c:v>
                </c:pt>
                <c:pt idx="4">
                  <c:v>982.83</c:v>
                </c:pt>
                <c:pt idx="5">
                  <c:v>978.7</c:v>
                </c:pt>
                <c:pt idx="6">
                  <c:v>987.38</c:v>
                </c:pt>
                <c:pt idx="7">
                  <c:v>992.5</c:v>
                </c:pt>
                <c:pt idx="8">
                  <c:v>1004.46</c:v>
                </c:pt>
                <c:pt idx="9">
                  <c:v>1013.52</c:v>
                </c:pt>
                <c:pt idx="10">
                  <c:v>1021.83</c:v>
                </c:pt>
                <c:pt idx="11">
                  <c:v>1027.95</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374183808"/>
        <c:axId val="374182632"/>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Neiva!$F$8:$R$8</c:f>
              <c:numCache>
                <c:formatCode>0.0</c:formatCode>
                <c:ptCount val="12"/>
                <c:pt idx="0">
                  <c:v>3795.47</c:v>
                </c:pt>
                <c:pt idx="1">
                  <c:v>3609.42</c:v>
                </c:pt>
                <c:pt idx="2">
                  <c:v>3577.77</c:v>
                </c:pt>
                <c:pt idx="3">
                  <c:v>3761.41</c:v>
                </c:pt>
                <c:pt idx="4">
                  <c:v>3644.29</c:v>
                </c:pt>
                <c:pt idx="5">
                  <c:v>3706.4</c:v>
                </c:pt>
                <c:pt idx="6">
                  <c:v>3926.63</c:v>
                </c:pt>
                <c:pt idx="7">
                  <c:v>3832.11</c:v>
                </c:pt>
                <c:pt idx="8">
                  <c:v>3849.62</c:v>
                </c:pt>
                <c:pt idx="9">
                  <c:v>5836.61</c:v>
                </c:pt>
                <c:pt idx="10">
                  <c:v>5494.92</c:v>
                </c:pt>
                <c:pt idx="11">
                  <c:v>5484.72</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374183808"/>
        <c:axId val="374182632"/>
      </c:lineChart>
      <c:dateAx>
        <c:axId val="37418380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2632"/>
        <c:crosses val="autoZero"/>
        <c:auto val="1"/>
        <c:lblOffset val="100"/>
        <c:baseTimeUnit val="months"/>
      </c:dateAx>
      <c:valAx>
        <c:axId val="37418263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3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88289249743923159"/>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Macro'!$B$49:$B$64</c:f>
              <c:numCache>
                <c:formatCode>mmm\-yy</c:formatCode>
                <c:ptCount val="1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numCache>
            </c:numRef>
          </c:cat>
          <c:val>
            <c:numRef>
              <c:f>'Variables Macro'!$C$49:$C$64</c:f>
              <c:numCache>
                <c:formatCode>0</c:formatCode>
                <c:ptCount val="16"/>
                <c:pt idx="0">
                  <c:v>138.97999999999999</c:v>
                </c:pt>
                <c:pt idx="1">
                  <c:v>140.49</c:v>
                </c:pt>
                <c:pt idx="2">
                  <c:v>141.47999999999999</c:v>
                </c:pt>
                <c:pt idx="3">
                  <c:v>142.32</c:v>
                </c:pt>
                <c:pt idx="4">
                  <c:v>142.91999999999999</c:v>
                </c:pt>
                <c:pt idx="5">
                  <c:v>143.38</c:v>
                </c:pt>
                <c:pt idx="6">
                  <c:v>143.66999999999999</c:v>
                </c:pt>
                <c:pt idx="7">
                  <c:v>143.66999999999999</c:v>
                </c:pt>
                <c:pt idx="8">
                  <c:v>144.02000000000001</c:v>
                </c:pt>
                <c:pt idx="9">
                  <c:v>143.83000000000001</c:v>
                </c:pt>
                <c:pt idx="10">
                  <c:v>144.22</c:v>
                </c:pt>
                <c:pt idx="11">
                  <c:v>144.88</c:v>
                </c:pt>
                <c:pt idx="12">
                  <c:v>146.24</c:v>
                </c:pt>
                <c:pt idx="13">
                  <c:v>147.9</c:v>
                </c:pt>
                <c:pt idx="14">
                  <c:v>148.68</c:v>
                </c:pt>
                <c:pt idx="15">
                  <c:v>149.66</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369590848"/>
        <c:axId val="369591232"/>
      </c:barChart>
      <c:dateAx>
        <c:axId val="369590848"/>
        <c:scaling>
          <c:orientation val="minMax"/>
          <c:max val="45748"/>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17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591232"/>
        <c:crosses val="autoZero"/>
        <c:auto val="1"/>
        <c:lblOffset val="100"/>
        <c:baseTimeUnit val="months"/>
      </c:dateAx>
      <c:valAx>
        <c:axId val="36959123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590848"/>
        <c:crosses val="autoZero"/>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Neiva!$F$13:$R$13</c:f>
              <c:numCache>
                <c:formatCode>0.0</c:formatCode>
                <c:ptCount val="12"/>
                <c:pt idx="0">
                  <c:v>1808.39</c:v>
                </c:pt>
                <c:pt idx="1">
                  <c:v>1818.97</c:v>
                </c:pt>
                <c:pt idx="2">
                  <c:v>1826.6</c:v>
                </c:pt>
                <c:pt idx="3">
                  <c:v>1832.35</c:v>
                </c:pt>
                <c:pt idx="4">
                  <c:v>1836.31</c:v>
                </c:pt>
                <c:pt idx="5">
                  <c:v>1836.26</c:v>
                </c:pt>
                <c:pt idx="6">
                  <c:v>1840.61</c:v>
                </c:pt>
                <c:pt idx="7">
                  <c:v>1838.22</c:v>
                </c:pt>
                <c:pt idx="8">
                  <c:v>1843.44</c:v>
                </c:pt>
                <c:pt idx="9">
                  <c:v>2459.66</c:v>
                </c:pt>
                <c:pt idx="10">
                  <c:v>2482.81</c:v>
                </c:pt>
                <c:pt idx="11">
                  <c:v>2511.0700000000002</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Neiva!$F$14:$R$14</c:f>
              <c:numCache>
                <c:formatCode>0.0</c:formatCode>
                <c:ptCount val="12"/>
                <c:pt idx="0">
                  <c:v>2273.8200000000002</c:v>
                </c:pt>
                <c:pt idx="1">
                  <c:v>2287.15</c:v>
                </c:pt>
                <c:pt idx="2">
                  <c:v>2297.1</c:v>
                </c:pt>
                <c:pt idx="3">
                  <c:v>2304.48</c:v>
                </c:pt>
                <c:pt idx="4">
                  <c:v>2308.88</c:v>
                </c:pt>
                <c:pt idx="5">
                  <c:v>2309.19</c:v>
                </c:pt>
                <c:pt idx="6">
                  <c:v>2314.83</c:v>
                </c:pt>
                <c:pt idx="7">
                  <c:v>2311.44</c:v>
                </c:pt>
                <c:pt idx="8">
                  <c:v>2317.9699999999998</c:v>
                </c:pt>
                <c:pt idx="9">
                  <c:v>3086.56</c:v>
                </c:pt>
                <c:pt idx="10">
                  <c:v>3115.37</c:v>
                </c:pt>
                <c:pt idx="11">
                  <c:v>3150.93</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Neiva!$F$15:$R$15</c:f>
              <c:numCache>
                <c:formatCode>0.0</c:formatCode>
                <c:ptCount val="12"/>
                <c:pt idx="0">
                  <c:v>3795.47</c:v>
                </c:pt>
                <c:pt idx="1">
                  <c:v>3609.42</c:v>
                </c:pt>
                <c:pt idx="2">
                  <c:v>3577.77</c:v>
                </c:pt>
                <c:pt idx="3">
                  <c:v>3761.41</c:v>
                </c:pt>
                <c:pt idx="4">
                  <c:v>3644.29</c:v>
                </c:pt>
                <c:pt idx="5">
                  <c:v>3706.4</c:v>
                </c:pt>
                <c:pt idx="6">
                  <c:v>3926.63</c:v>
                </c:pt>
                <c:pt idx="7">
                  <c:v>3832.11</c:v>
                </c:pt>
                <c:pt idx="8">
                  <c:v>3849.62</c:v>
                </c:pt>
                <c:pt idx="9">
                  <c:v>5836.61</c:v>
                </c:pt>
                <c:pt idx="10">
                  <c:v>5494.92</c:v>
                </c:pt>
                <c:pt idx="11">
                  <c:v>5484.72</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Neiva!$F$16:$R$16</c:f>
              <c:numCache>
                <c:formatCode>0.0</c:formatCode>
                <c:ptCount val="12"/>
                <c:pt idx="0">
                  <c:v>4554.5639999999994</c:v>
                </c:pt>
                <c:pt idx="1">
                  <c:v>4331.3040000000001</c:v>
                </c:pt>
                <c:pt idx="2">
                  <c:v>4293.3239999999996</c:v>
                </c:pt>
                <c:pt idx="3">
                  <c:v>4513.692</c:v>
                </c:pt>
                <c:pt idx="4">
                  <c:v>4373.1480000000001</c:v>
                </c:pt>
                <c:pt idx="5">
                  <c:v>4447.68</c:v>
                </c:pt>
                <c:pt idx="6">
                  <c:v>4711.9560000000001</c:v>
                </c:pt>
                <c:pt idx="7">
                  <c:v>4598.5320000000002</c:v>
                </c:pt>
                <c:pt idx="8">
                  <c:v>4619.5439999999999</c:v>
                </c:pt>
                <c:pt idx="9">
                  <c:v>7003.9319999999998</c:v>
                </c:pt>
                <c:pt idx="10">
                  <c:v>6593.9039999999995</c:v>
                </c:pt>
                <c:pt idx="11">
                  <c:v>6581.6639999999998</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374183024"/>
        <c:axId val="374181456"/>
      </c:barChart>
      <c:dateAx>
        <c:axId val="3741830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1456"/>
        <c:crosses val="autoZero"/>
        <c:auto val="1"/>
        <c:lblOffset val="100"/>
        <c:baseTimeUnit val="months"/>
      </c:dateAx>
      <c:valAx>
        <c:axId val="3741814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Popayán!$F$5:$R$5</c:f>
              <c:numCache>
                <c:formatCode>0.0</c:formatCode>
                <c:ptCount val="12"/>
                <c:pt idx="0">
                  <c:v>992.64</c:v>
                </c:pt>
                <c:pt idx="1">
                  <c:v>1012.08</c:v>
                </c:pt>
                <c:pt idx="2">
                  <c:v>995.64</c:v>
                </c:pt>
                <c:pt idx="3">
                  <c:v>1053.2</c:v>
                </c:pt>
                <c:pt idx="4">
                  <c:v>1065.18</c:v>
                </c:pt>
                <c:pt idx="5">
                  <c:v>1067.29</c:v>
                </c:pt>
                <c:pt idx="6">
                  <c:v>1051.0899999999999</c:v>
                </c:pt>
                <c:pt idx="7">
                  <c:v>1126.31</c:v>
                </c:pt>
                <c:pt idx="8">
                  <c:v>1116.5999999999999</c:v>
                </c:pt>
                <c:pt idx="9">
                  <c:v>2825.57</c:v>
                </c:pt>
                <c:pt idx="10">
                  <c:v>2517.48</c:v>
                </c:pt>
                <c:pt idx="11">
                  <c:v>2595.4</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Popayán!$F$6:$R$6</c:f>
              <c:numCache>
                <c:formatCode>0.0</c:formatCode>
                <c:ptCount val="12"/>
                <c:pt idx="0">
                  <c:v>1817.67</c:v>
                </c:pt>
                <c:pt idx="1">
                  <c:v>1617.27</c:v>
                </c:pt>
                <c:pt idx="2">
                  <c:v>1598.28</c:v>
                </c:pt>
                <c:pt idx="3">
                  <c:v>1715</c:v>
                </c:pt>
                <c:pt idx="4">
                  <c:v>1580.04</c:v>
                </c:pt>
                <c:pt idx="5">
                  <c:v>1636.96</c:v>
                </c:pt>
                <c:pt idx="6">
                  <c:v>1857.58</c:v>
                </c:pt>
                <c:pt idx="7">
                  <c:v>1686.99</c:v>
                </c:pt>
                <c:pt idx="8">
                  <c:v>1696.87</c:v>
                </c:pt>
                <c:pt idx="9">
                  <c:v>1937.6</c:v>
                </c:pt>
                <c:pt idx="10">
                  <c:v>1901.46</c:v>
                </c:pt>
                <c:pt idx="11">
                  <c:v>1801.38</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Popayán!$F$7:$R$7</c:f>
              <c:numCache>
                <c:formatCode>0.0</c:formatCode>
                <c:ptCount val="12"/>
                <c:pt idx="0">
                  <c:v>964.49</c:v>
                </c:pt>
                <c:pt idx="1">
                  <c:v>970.3</c:v>
                </c:pt>
                <c:pt idx="2">
                  <c:v>971.86</c:v>
                </c:pt>
                <c:pt idx="3">
                  <c:v>978</c:v>
                </c:pt>
                <c:pt idx="4">
                  <c:v>982.83</c:v>
                </c:pt>
                <c:pt idx="5">
                  <c:v>978.7</c:v>
                </c:pt>
                <c:pt idx="6">
                  <c:v>987.38</c:v>
                </c:pt>
                <c:pt idx="7">
                  <c:v>992.5</c:v>
                </c:pt>
                <c:pt idx="8">
                  <c:v>1004.46</c:v>
                </c:pt>
                <c:pt idx="9">
                  <c:v>1013.52</c:v>
                </c:pt>
                <c:pt idx="10">
                  <c:v>1021.83</c:v>
                </c:pt>
                <c:pt idx="11">
                  <c:v>1027.95</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374188904"/>
        <c:axId val="374184984"/>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Popayán!$F$8:$R$8</c:f>
              <c:numCache>
                <c:formatCode>0.0</c:formatCode>
                <c:ptCount val="12"/>
                <c:pt idx="0">
                  <c:v>3795.47</c:v>
                </c:pt>
                <c:pt idx="1">
                  <c:v>3609.42</c:v>
                </c:pt>
                <c:pt idx="2">
                  <c:v>3577.77</c:v>
                </c:pt>
                <c:pt idx="3">
                  <c:v>3761.41</c:v>
                </c:pt>
                <c:pt idx="4">
                  <c:v>3644.29</c:v>
                </c:pt>
                <c:pt idx="5">
                  <c:v>3706.4</c:v>
                </c:pt>
                <c:pt idx="6">
                  <c:v>3926.63</c:v>
                </c:pt>
                <c:pt idx="7">
                  <c:v>3832.11</c:v>
                </c:pt>
                <c:pt idx="8">
                  <c:v>3849.62</c:v>
                </c:pt>
                <c:pt idx="9">
                  <c:v>5836.61</c:v>
                </c:pt>
                <c:pt idx="10">
                  <c:v>5494.92</c:v>
                </c:pt>
                <c:pt idx="11">
                  <c:v>5484.72</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374188904"/>
        <c:axId val="374184984"/>
      </c:lineChart>
      <c:dateAx>
        <c:axId val="37418890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4984"/>
        <c:crosses val="autoZero"/>
        <c:auto val="1"/>
        <c:lblOffset val="100"/>
        <c:baseTimeUnit val="months"/>
      </c:dateAx>
      <c:valAx>
        <c:axId val="374184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89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Popayán!$F$13:$R$13</c:f>
              <c:numCache>
                <c:formatCode>0.0</c:formatCode>
                <c:ptCount val="12"/>
                <c:pt idx="0">
                  <c:v>1760.05</c:v>
                </c:pt>
                <c:pt idx="1">
                  <c:v>1770.64</c:v>
                </c:pt>
                <c:pt idx="2">
                  <c:v>1777.78</c:v>
                </c:pt>
                <c:pt idx="3">
                  <c:v>1783.62</c:v>
                </c:pt>
                <c:pt idx="4">
                  <c:v>1787.35</c:v>
                </c:pt>
                <c:pt idx="5">
                  <c:v>1787.12</c:v>
                </c:pt>
                <c:pt idx="6">
                  <c:v>1791.65</c:v>
                </c:pt>
                <c:pt idx="7">
                  <c:v>1789.34</c:v>
                </c:pt>
                <c:pt idx="8">
                  <c:v>1794.2</c:v>
                </c:pt>
                <c:pt idx="9">
                  <c:v>2405.13</c:v>
                </c:pt>
                <c:pt idx="10">
                  <c:v>2427.5</c:v>
                </c:pt>
                <c:pt idx="11">
                  <c:v>2455.54</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Popayán!$F$14:$R$14</c:f>
              <c:numCache>
                <c:formatCode>0.0</c:formatCode>
                <c:ptCount val="12"/>
                <c:pt idx="0">
                  <c:v>2198.54</c:v>
                </c:pt>
                <c:pt idx="1">
                  <c:v>2211.4299999999998</c:v>
                </c:pt>
                <c:pt idx="2">
                  <c:v>2220.8000000000002</c:v>
                </c:pt>
                <c:pt idx="3">
                  <c:v>2227.94</c:v>
                </c:pt>
                <c:pt idx="4">
                  <c:v>2232.5700000000002</c:v>
                </c:pt>
                <c:pt idx="5">
                  <c:v>2232.2399999999998</c:v>
                </c:pt>
                <c:pt idx="6">
                  <c:v>2238.0500000000002</c:v>
                </c:pt>
                <c:pt idx="7">
                  <c:v>2234.7199999999998</c:v>
                </c:pt>
                <c:pt idx="8">
                  <c:v>2240.8200000000002</c:v>
                </c:pt>
                <c:pt idx="9">
                  <c:v>3005.26</c:v>
                </c:pt>
                <c:pt idx="10">
                  <c:v>3033.59</c:v>
                </c:pt>
                <c:pt idx="11">
                  <c:v>3067.64</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Popayán!$F$15:$R$15</c:f>
              <c:numCache>
                <c:formatCode>0.0</c:formatCode>
                <c:ptCount val="12"/>
                <c:pt idx="0">
                  <c:v>3795.47</c:v>
                </c:pt>
                <c:pt idx="1">
                  <c:v>3609.42</c:v>
                </c:pt>
                <c:pt idx="2">
                  <c:v>3577.77</c:v>
                </c:pt>
                <c:pt idx="3">
                  <c:v>3761.41</c:v>
                </c:pt>
                <c:pt idx="4">
                  <c:v>3644.29</c:v>
                </c:pt>
                <c:pt idx="5">
                  <c:v>3706.4</c:v>
                </c:pt>
                <c:pt idx="6">
                  <c:v>3926.63</c:v>
                </c:pt>
                <c:pt idx="7">
                  <c:v>3832.11</c:v>
                </c:pt>
                <c:pt idx="8">
                  <c:v>3849.62</c:v>
                </c:pt>
                <c:pt idx="9">
                  <c:v>5836.61</c:v>
                </c:pt>
                <c:pt idx="10">
                  <c:v>5494.92</c:v>
                </c:pt>
                <c:pt idx="11">
                  <c:v>5484.72</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Popayán!$F$16:$R$16</c:f>
              <c:numCache>
                <c:formatCode>0.0</c:formatCode>
                <c:ptCount val="12"/>
                <c:pt idx="0">
                  <c:v>4554.5639999999994</c:v>
                </c:pt>
                <c:pt idx="1">
                  <c:v>4331.3040000000001</c:v>
                </c:pt>
                <c:pt idx="2">
                  <c:v>4293.3239999999996</c:v>
                </c:pt>
                <c:pt idx="3">
                  <c:v>4513.692</c:v>
                </c:pt>
                <c:pt idx="4">
                  <c:v>4373.1480000000001</c:v>
                </c:pt>
                <c:pt idx="5">
                  <c:v>4447.68</c:v>
                </c:pt>
                <c:pt idx="6">
                  <c:v>4711.9560000000001</c:v>
                </c:pt>
                <c:pt idx="7">
                  <c:v>4598.5320000000002</c:v>
                </c:pt>
                <c:pt idx="8">
                  <c:v>4619.5439999999999</c:v>
                </c:pt>
                <c:pt idx="9">
                  <c:v>7003.9319999999998</c:v>
                </c:pt>
                <c:pt idx="10">
                  <c:v>6593.9039999999995</c:v>
                </c:pt>
                <c:pt idx="11">
                  <c:v>6581.6639999999998</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374185768"/>
        <c:axId val="374186160"/>
      </c:barChart>
      <c:dateAx>
        <c:axId val="3741857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6160"/>
        <c:crosses val="autoZero"/>
        <c:auto val="1"/>
        <c:lblOffset val="100"/>
        <c:baseTimeUnit val="months"/>
      </c:dateAx>
      <c:valAx>
        <c:axId val="374186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5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Pasto!$F$5:$R$5</c:f>
              <c:numCache>
                <c:formatCode>0.0</c:formatCode>
                <c:ptCount val="12"/>
                <c:pt idx="0">
                  <c:v>992.64</c:v>
                </c:pt>
                <c:pt idx="1">
                  <c:v>1012.08</c:v>
                </c:pt>
                <c:pt idx="2">
                  <c:v>995.64</c:v>
                </c:pt>
                <c:pt idx="3">
                  <c:v>1053.2</c:v>
                </c:pt>
                <c:pt idx="4">
                  <c:v>1065.18</c:v>
                </c:pt>
                <c:pt idx="5">
                  <c:v>1067.29</c:v>
                </c:pt>
                <c:pt idx="6">
                  <c:v>1051.0899999999999</c:v>
                </c:pt>
                <c:pt idx="7">
                  <c:v>1126.31</c:v>
                </c:pt>
                <c:pt idx="8">
                  <c:v>1116.5999999999999</c:v>
                </c:pt>
                <c:pt idx="9">
                  <c:v>2825.57</c:v>
                </c:pt>
                <c:pt idx="10">
                  <c:v>2517.48</c:v>
                </c:pt>
                <c:pt idx="11">
                  <c:v>2595.4</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Pasto!$F$6:$R$6</c:f>
              <c:numCache>
                <c:formatCode>0.0</c:formatCode>
                <c:ptCount val="12"/>
                <c:pt idx="0">
                  <c:v>1817.67</c:v>
                </c:pt>
                <c:pt idx="1">
                  <c:v>1617.27</c:v>
                </c:pt>
                <c:pt idx="2">
                  <c:v>1598.28</c:v>
                </c:pt>
                <c:pt idx="3">
                  <c:v>1715</c:v>
                </c:pt>
                <c:pt idx="4">
                  <c:v>1580.04</c:v>
                </c:pt>
                <c:pt idx="5">
                  <c:v>1636.96</c:v>
                </c:pt>
                <c:pt idx="6">
                  <c:v>1857.58</c:v>
                </c:pt>
                <c:pt idx="7">
                  <c:v>1686.99</c:v>
                </c:pt>
                <c:pt idx="8">
                  <c:v>1696.87</c:v>
                </c:pt>
                <c:pt idx="9">
                  <c:v>1937.6</c:v>
                </c:pt>
                <c:pt idx="10">
                  <c:v>1901.46</c:v>
                </c:pt>
                <c:pt idx="11">
                  <c:v>1801.38</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Pasto!$F$7:$R$7</c:f>
              <c:numCache>
                <c:formatCode>0.0</c:formatCode>
                <c:ptCount val="12"/>
                <c:pt idx="0">
                  <c:v>964.49</c:v>
                </c:pt>
                <c:pt idx="1">
                  <c:v>970.3</c:v>
                </c:pt>
                <c:pt idx="2">
                  <c:v>971.86</c:v>
                </c:pt>
                <c:pt idx="3">
                  <c:v>978</c:v>
                </c:pt>
                <c:pt idx="4">
                  <c:v>982.83</c:v>
                </c:pt>
                <c:pt idx="5">
                  <c:v>978.7</c:v>
                </c:pt>
                <c:pt idx="6">
                  <c:v>987.38</c:v>
                </c:pt>
                <c:pt idx="7">
                  <c:v>992.5</c:v>
                </c:pt>
                <c:pt idx="8">
                  <c:v>1004.46</c:v>
                </c:pt>
                <c:pt idx="9">
                  <c:v>1013.52</c:v>
                </c:pt>
                <c:pt idx="10">
                  <c:v>1021.83</c:v>
                </c:pt>
                <c:pt idx="11">
                  <c:v>1027.95</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374186944"/>
        <c:axId val="374015104"/>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Pasto!$F$8:$R$8</c:f>
              <c:numCache>
                <c:formatCode>0.0</c:formatCode>
                <c:ptCount val="12"/>
                <c:pt idx="0">
                  <c:v>3795.47</c:v>
                </c:pt>
                <c:pt idx="1">
                  <c:v>3609.42</c:v>
                </c:pt>
                <c:pt idx="2">
                  <c:v>3577.77</c:v>
                </c:pt>
                <c:pt idx="3">
                  <c:v>3761.41</c:v>
                </c:pt>
                <c:pt idx="4">
                  <c:v>3644.29</c:v>
                </c:pt>
                <c:pt idx="5">
                  <c:v>3706.4</c:v>
                </c:pt>
                <c:pt idx="6">
                  <c:v>3926.63</c:v>
                </c:pt>
                <c:pt idx="7">
                  <c:v>3832.11</c:v>
                </c:pt>
                <c:pt idx="8">
                  <c:v>3849.62</c:v>
                </c:pt>
                <c:pt idx="9">
                  <c:v>5836.61</c:v>
                </c:pt>
                <c:pt idx="10">
                  <c:v>5494.92</c:v>
                </c:pt>
                <c:pt idx="11">
                  <c:v>5484.72</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374186944"/>
        <c:axId val="374015104"/>
      </c:lineChart>
      <c:dateAx>
        <c:axId val="37418694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15104"/>
        <c:crosses val="autoZero"/>
        <c:auto val="1"/>
        <c:lblOffset val="100"/>
        <c:baseTimeUnit val="months"/>
      </c:dateAx>
      <c:valAx>
        <c:axId val="3740151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6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Pasto!$F$13:$R$13</c:f>
              <c:numCache>
                <c:formatCode>0.0</c:formatCode>
                <c:ptCount val="12"/>
                <c:pt idx="0">
                  <c:v>1840.79</c:v>
                </c:pt>
                <c:pt idx="1">
                  <c:v>1851.75</c:v>
                </c:pt>
                <c:pt idx="2">
                  <c:v>1859.3</c:v>
                </c:pt>
                <c:pt idx="3">
                  <c:v>1865.34</c:v>
                </c:pt>
                <c:pt idx="4">
                  <c:v>1869.29</c:v>
                </c:pt>
                <c:pt idx="5">
                  <c:v>1869.34</c:v>
                </c:pt>
                <c:pt idx="6">
                  <c:v>1873.58</c:v>
                </c:pt>
                <c:pt idx="7">
                  <c:v>1871.42</c:v>
                </c:pt>
                <c:pt idx="8">
                  <c:v>1876.4</c:v>
                </c:pt>
                <c:pt idx="9">
                  <c:v>2482.8200000000002</c:v>
                </c:pt>
                <c:pt idx="10">
                  <c:v>2506.2600000000002</c:v>
                </c:pt>
                <c:pt idx="11">
                  <c:v>2534.46</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Pasto!$F$14:$R$14</c:f>
              <c:numCache>
                <c:formatCode>0.0</c:formatCode>
                <c:ptCount val="12"/>
                <c:pt idx="0">
                  <c:v>2297.6999999999998</c:v>
                </c:pt>
                <c:pt idx="1">
                  <c:v>2311.2600000000002</c:v>
                </c:pt>
                <c:pt idx="2">
                  <c:v>2320.84</c:v>
                </c:pt>
                <c:pt idx="3">
                  <c:v>2328.19</c:v>
                </c:pt>
                <c:pt idx="4">
                  <c:v>2333.2600000000002</c:v>
                </c:pt>
                <c:pt idx="5">
                  <c:v>2333.2600000000002</c:v>
                </c:pt>
                <c:pt idx="6">
                  <c:v>2338.89</c:v>
                </c:pt>
                <c:pt idx="7">
                  <c:v>2335.4699999999998</c:v>
                </c:pt>
                <c:pt idx="8">
                  <c:v>2341.87</c:v>
                </c:pt>
                <c:pt idx="9">
                  <c:v>3100.57</c:v>
                </c:pt>
                <c:pt idx="10">
                  <c:v>3129.78</c:v>
                </c:pt>
                <c:pt idx="11">
                  <c:v>3164.93</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Pasto!$F$15:$R$15</c:f>
              <c:numCache>
                <c:formatCode>0.0</c:formatCode>
                <c:ptCount val="12"/>
                <c:pt idx="0">
                  <c:v>3795.47</c:v>
                </c:pt>
                <c:pt idx="1">
                  <c:v>3609.42</c:v>
                </c:pt>
                <c:pt idx="2">
                  <c:v>3577.77</c:v>
                </c:pt>
                <c:pt idx="3">
                  <c:v>3761.41</c:v>
                </c:pt>
                <c:pt idx="4">
                  <c:v>3644.29</c:v>
                </c:pt>
                <c:pt idx="5">
                  <c:v>3706.4</c:v>
                </c:pt>
                <c:pt idx="6">
                  <c:v>3926.63</c:v>
                </c:pt>
                <c:pt idx="7">
                  <c:v>3832.11</c:v>
                </c:pt>
                <c:pt idx="8">
                  <c:v>3849.62</c:v>
                </c:pt>
                <c:pt idx="9">
                  <c:v>5836.61</c:v>
                </c:pt>
                <c:pt idx="10">
                  <c:v>5494.92</c:v>
                </c:pt>
                <c:pt idx="11">
                  <c:v>5484.72</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Pasto!$F$16:$R$16</c:f>
              <c:numCache>
                <c:formatCode>0.0</c:formatCode>
                <c:ptCount val="12"/>
                <c:pt idx="0">
                  <c:v>4554.5639999999994</c:v>
                </c:pt>
                <c:pt idx="1">
                  <c:v>4331.3040000000001</c:v>
                </c:pt>
                <c:pt idx="2">
                  <c:v>4293.3239999999996</c:v>
                </c:pt>
                <c:pt idx="3">
                  <c:v>4513.692</c:v>
                </c:pt>
                <c:pt idx="4">
                  <c:v>4373.1480000000001</c:v>
                </c:pt>
                <c:pt idx="5">
                  <c:v>4447.68</c:v>
                </c:pt>
                <c:pt idx="6">
                  <c:v>4711.9560000000001</c:v>
                </c:pt>
                <c:pt idx="7">
                  <c:v>4598.5320000000002</c:v>
                </c:pt>
                <c:pt idx="8">
                  <c:v>4619.5439999999999</c:v>
                </c:pt>
                <c:pt idx="9">
                  <c:v>7003.9319999999998</c:v>
                </c:pt>
                <c:pt idx="10">
                  <c:v>6593.9039999999995</c:v>
                </c:pt>
                <c:pt idx="11">
                  <c:v>6581.6639999999998</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374016280"/>
        <c:axId val="374015496"/>
      </c:barChart>
      <c:dateAx>
        <c:axId val="374016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5496"/>
        <c:crosses val="autoZero"/>
        <c:auto val="1"/>
        <c:lblOffset val="100"/>
        <c:baseTimeUnit val="months"/>
      </c:dateAx>
      <c:valAx>
        <c:axId val="37401549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6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Florencia!$F$5:$R$5</c:f>
              <c:numCache>
                <c:formatCode>0.0</c:formatCode>
                <c:ptCount val="12"/>
                <c:pt idx="0">
                  <c:v>992.64</c:v>
                </c:pt>
                <c:pt idx="1">
                  <c:v>1012.08</c:v>
                </c:pt>
                <c:pt idx="2">
                  <c:v>995.64</c:v>
                </c:pt>
                <c:pt idx="3">
                  <c:v>1053.2</c:v>
                </c:pt>
                <c:pt idx="4">
                  <c:v>1065.18</c:v>
                </c:pt>
                <c:pt idx="5">
                  <c:v>1067.29</c:v>
                </c:pt>
                <c:pt idx="6">
                  <c:v>1051.0899999999999</c:v>
                </c:pt>
                <c:pt idx="7">
                  <c:v>1126.31</c:v>
                </c:pt>
                <c:pt idx="8">
                  <c:v>1116.5999999999999</c:v>
                </c:pt>
                <c:pt idx="9">
                  <c:v>2825.57</c:v>
                </c:pt>
                <c:pt idx="10">
                  <c:v>2517.48</c:v>
                </c:pt>
                <c:pt idx="11">
                  <c:v>2595.4</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Florencia!$F$6:$R$6</c:f>
              <c:numCache>
                <c:formatCode>0.0</c:formatCode>
                <c:ptCount val="12"/>
                <c:pt idx="0">
                  <c:v>1817.67</c:v>
                </c:pt>
                <c:pt idx="1">
                  <c:v>1617.27</c:v>
                </c:pt>
                <c:pt idx="2">
                  <c:v>1598.28</c:v>
                </c:pt>
                <c:pt idx="3">
                  <c:v>1715</c:v>
                </c:pt>
                <c:pt idx="4">
                  <c:v>1580.04</c:v>
                </c:pt>
                <c:pt idx="5">
                  <c:v>1636.96</c:v>
                </c:pt>
                <c:pt idx="6">
                  <c:v>1857.58</c:v>
                </c:pt>
                <c:pt idx="7">
                  <c:v>1686.99</c:v>
                </c:pt>
                <c:pt idx="8">
                  <c:v>1696.87</c:v>
                </c:pt>
                <c:pt idx="9">
                  <c:v>1937.6</c:v>
                </c:pt>
                <c:pt idx="10">
                  <c:v>1901.46</c:v>
                </c:pt>
                <c:pt idx="11">
                  <c:v>1801.38</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Florencia!$F$7:$R$7</c:f>
              <c:numCache>
                <c:formatCode>0.0</c:formatCode>
                <c:ptCount val="12"/>
                <c:pt idx="0">
                  <c:v>964.49</c:v>
                </c:pt>
                <c:pt idx="1">
                  <c:v>970.3</c:v>
                </c:pt>
                <c:pt idx="2">
                  <c:v>971.86</c:v>
                </c:pt>
                <c:pt idx="3">
                  <c:v>978</c:v>
                </c:pt>
                <c:pt idx="4">
                  <c:v>982.83</c:v>
                </c:pt>
                <c:pt idx="5">
                  <c:v>978.7</c:v>
                </c:pt>
                <c:pt idx="6">
                  <c:v>987.38</c:v>
                </c:pt>
                <c:pt idx="7">
                  <c:v>992.5</c:v>
                </c:pt>
                <c:pt idx="8">
                  <c:v>1004.46</c:v>
                </c:pt>
                <c:pt idx="9">
                  <c:v>1013.52</c:v>
                </c:pt>
                <c:pt idx="10">
                  <c:v>1021.83</c:v>
                </c:pt>
                <c:pt idx="11">
                  <c:v>1027.95</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374014320"/>
        <c:axId val="374020984"/>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Florencia!$F$8:$R$8</c:f>
              <c:numCache>
                <c:formatCode>0.0</c:formatCode>
                <c:ptCount val="12"/>
                <c:pt idx="0">
                  <c:v>3795.47</c:v>
                </c:pt>
                <c:pt idx="1">
                  <c:v>3609.42</c:v>
                </c:pt>
                <c:pt idx="2">
                  <c:v>3577.77</c:v>
                </c:pt>
                <c:pt idx="3">
                  <c:v>3761.41</c:v>
                </c:pt>
                <c:pt idx="4">
                  <c:v>3644.29</c:v>
                </c:pt>
                <c:pt idx="5">
                  <c:v>3706.4</c:v>
                </c:pt>
                <c:pt idx="6">
                  <c:v>3926.63</c:v>
                </c:pt>
                <c:pt idx="7">
                  <c:v>3832.11</c:v>
                </c:pt>
                <c:pt idx="8">
                  <c:v>3849.62</c:v>
                </c:pt>
                <c:pt idx="9">
                  <c:v>5836.61</c:v>
                </c:pt>
                <c:pt idx="10">
                  <c:v>5494.92</c:v>
                </c:pt>
                <c:pt idx="11">
                  <c:v>5484.72</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374014320"/>
        <c:axId val="374020984"/>
      </c:lineChart>
      <c:dateAx>
        <c:axId val="37401432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20984"/>
        <c:crosses val="autoZero"/>
        <c:auto val="1"/>
        <c:lblOffset val="100"/>
        <c:baseTimeUnit val="months"/>
      </c:dateAx>
      <c:valAx>
        <c:axId val="374020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143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Florencia!$F$13:$R$13</c:f>
              <c:numCache>
                <c:formatCode>0.0</c:formatCode>
                <c:ptCount val="12"/>
                <c:pt idx="0">
                  <c:v>1819.34</c:v>
                </c:pt>
                <c:pt idx="1">
                  <c:v>1830.28</c:v>
                </c:pt>
                <c:pt idx="2">
                  <c:v>1837.84</c:v>
                </c:pt>
                <c:pt idx="3">
                  <c:v>1843.82</c:v>
                </c:pt>
                <c:pt idx="4">
                  <c:v>1847.4</c:v>
                </c:pt>
                <c:pt idx="5">
                  <c:v>1847.49</c:v>
                </c:pt>
                <c:pt idx="6">
                  <c:v>1851.99</c:v>
                </c:pt>
                <c:pt idx="7">
                  <c:v>1849.56</c:v>
                </c:pt>
                <c:pt idx="8">
                  <c:v>1854.54</c:v>
                </c:pt>
                <c:pt idx="9">
                  <c:v>2482.8200000000002</c:v>
                </c:pt>
                <c:pt idx="10">
                  <c:v>2490.17</c:v>
                </c:pt>
                <c:pt idx="11">
                  <c:v>2518.64</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Florencia!$F$14:$R$14</c:f>
              <c:numCache>
                <c:formatCode>0.0</c:formatCode>
                <c:ptCount val="12"/>
                <c:pt idx="0">
                  <c:v>2290.4699999999998</c:v>
                </c:pt>
                <c:pt idx="1">
                  <c:v>2304.0700000000002</c:v>
                </c:pt>
                <c:pt idx="2">
                  <c:v>2313.7800000000002</c:v>
                </c:pt>
                <c:pt idx="3">
                  <c:v>2321.0100000000002</c:v>
                </c:pt>
                <c:pt idx="4">
                  <c:v>2325.8000000000002</c:v>
                </c:pt>
                <c:pt idx="5">
                  <c:v>2326.04</c:v>
                </c:pt>
                <c:pt idx="6">
                  <c:v>2331.4499999999998</c:v>
                </c:pt>
                <c:pt idx="7">
                  <c:v>2328.4699999999998</c:v>
                </c:pt>
                <c:pt idx="8">
                  <c:v>2334.7199999999998</c:v>
                </c:pt>
                <c:pt idx="9">
                  <c:v>3100.57</c:v>
                </c:pt>
                <c:pt idx="10">
                  <c:v>3123.37</c:v>
                </c:pt>
                <c:pt idx="11">
                  <c:v>3158.94</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Florencia!$F$15:$R$15</c:f>
              <c:numCache>
                <c:formatCode>0.0</c:formatCode>
                <c:ptCount val="12"/>
                <c:pt idx="0">
                  <c:v>3795.47</c:v>
                </c:pt>
                <c:pt idx="1">
                  <c:v>3609.42</c:v>
                </c:pt>
                <c:pt idx="2">
                  <c:v>3577.77</c:v>
                </c:pt>
                <c:pt idx="3">
                  <c:v>3761.41</c:v>
                </c:pt>
                <c:pt idx="4">
                  <c:v>3644.29</c:v>
                </c:pt>
                <c:pt idx="5">
                  <c:v>3706.4</c:v>
                </c:pt>
                <c:pt idx="6">
                  <c:v>3926.63</c:v>
                </c:pt>
                <c:pt idx="7">
                  <c:v>3832.11</c:v>
                </c:pt>
                <c:pt idx="8">
                  <c:v>3849.62</c:v>
                </c:pt>
                <c:pt idx="9">
                  <c:v>5836.61</c:v>
                </c:pt>
                <c:pt idx="10">
                  <c:v>5494.92</c:v>
                </c:pt>
                <c:pt idx="11">
                  <c:v>5484.72</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Florencia!$F$16:$R$16</c:f>
              <c:numCache>
                <c:formatCode>0.0</c:formatCode>
                <c:ptCount val="12"/>
                <c:pt idx="0">
                  <c:v>4554.5639999999994</c:v>
                </c:pt>
                <c:pt idx="1">
                  <c:v>4331.3040000000001</c:v>
                </c:pt>
                <c:pt idx="2">
                  <c:v>4293.3239999999996</c:v>
                </c:pt>
                <c:pt idx="3">
                  <c:v>4513.692</c:v>
                </c:pt>
                <c:pt idx="4">
                  <c:v>4373.1480000000001</c:v>
                </c:pt>
                <c:pt idx="5">
                  <c:v>4447.68</c:v>
                </c:pt>
                <c:pt idx="6">
                  <c:v>4711.9560000000001</c:v>
                </c:pt>
                <c:pt idx="7">
                  <c:v>4598.5320000000002</c:v>
                </c:pt>
                <c:pt idx="8">
                  <c:v>4619.5439999999999</c:v>
                </c:pt>
                <c:pt idx="9">
                  <c:v>7003.9319999999998</c:v>
                </c:pt>
                <c:pt idx="10">
                  <c:v>6593.9039999999995</c:v>
                </c:pt>
                <c:pt idx="11">
                  <c:v>6581.6639999999998</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374017064"/>
        <c:axId val="374014712"/>
      </c:barChart>
      <c:dateAx>
        <c:axId val="3740170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4712"/>
        <c:crosses val="autoZero"/>
        <c:auto val="1"/>
        <c:lblOffset val="100"/>
        <c:baseTimeUnit val="months"/>
      </c:dateAx>
      <c:valAx>
        <c:axId val="374014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7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Pereira!$F$5:$R$5</c:f>
              <c:numCache>
                <c:formatCode>0.0</c:formatCode>
                <c:ptCount val="13"/>
                <c:pt idx="0">
                  <c:v>1191.52217</c:v>
                </c:pt>
                <c:pt idx="1">
                  <c:v>1126.4456700000001</c:v>
                </c:pt>
                <c:pt idx="2">
                  <c:v>1214.4724799999999</c:v>
                </c:pt>
                <c:pt idx="3">
                  <c:v>1257.11752</c:v>
                </c:pt>
                <c:pt idx="4">
                  <c:v>1312.5451</c:v>
                </c:pt>
                <c:pt idx="5">
                  <c:v>1329.5017399999999</c:v>
                </c:pt>
                <c:pt idx="6">
                  <c:v>1342.36862</c:v>
                </c:pt>
                <c:pt idx="7">
                  <c:v>1416.83744</c:v>
                </c:pt>
                <c:pt idx="8">
                  <c:v>1360.9791399999999</c:v>
                </c:pt>
                <c:pt idx="9">
                  <c:v>1940.2750000000001</c:v>
                </c:pt>
                <c:pt idx="10">
                  <c:v>1743.02674</c:v>
                </c:pt>
                <c:pt idx="11">
                  <c:v>1758.8619799999999</c:v>
                </c:pt>
                <c:pt idx="12">
                  <c:v>1774.98515</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Pereira!$F$6:$R$6</c:f>
              <c:numCache>
                <c:formatCode>0.0</c:formatCode>
                <c:ptCount val="13"/>
                <c:pt idx="0">
                  <c:v>690.07380999999998</c:v>
                </c:pt>
                <c:pt idx="1">
                  <c:v>636.01784999999995</c:v>
                </c:pt>
                <c:pt idx="2">
                  <c:v>590.58362999999997</c:v>
                </c:pt>
                <c:pt idx="3">
                  <c:v>690.86676999999997</c:v>
                </c:pt>
                <c:pt idx="4">
                  <c:v>586.38399000000004</c:v>
                </c:pt>
                <c:pt idx="5">
                  <c:v>594.72568999999999</c:v>
                </c:pt>
                <c:pt idx="6">
                  <c:v>583.49558999999999</c:v>
                </c:pt>
                <c:pt idx="7">
                  <c:v>541.77074000000005</c:v>
                </c:pt>
                <c:pt idx="8">
                  <c:v>558.84397000000001</c:v>
                </c:pt>
                <c:pt idx="9">
                  <c:v>655.84322999999995</c:v>
                </c:pt>
                <c:pt idx="10">
                  <c:v>719.05863999999997</c:v>
                </c:pt>
                <c:pt idx="11">
                  <c:v>661.28314999999998</c:v>
                </c:pt>
                <c:pt idx="12">
                  <c:v>701.70710999999994</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Pereira!$F$7:$R$7</c:f>
              <c:numCache>
                <c:formatCode>0.0</c:formatCode>
                <c:ptCount val="13"/>
                <c:pt idx="0">
                  <c:v>490.26873000000001</c:v>
                </c:pt>
                <c:pt idx="1">
                  <c:v>490.26873000000001</c:v>
                </c:pt>
                <c:pt idx="2">
                  <c:v>490.26873000000001</c:v>
                </c:pt>
                <c:pt idx="3">
                  <c:v>490.26873000000001</c:v>
                </c:pt>
                <c:pt idx="4">
                  <c:v>490.26873000000001</c:v>
                </c:pt>
                <c:pt idx="5">
                  <c:v>490.26873000000001</c:v>
                </c:pt>
                <c:pt idx="6">
                  <c:v>490.26873000000001</c:v>
                </c:pt>
                <c:pt idx="7">
                  <c:v>490.26873000000001</c:v>
                </c:pt>
                <c:pt idx="8">
                  <c:v>490.26873000000001</c:v>
                </c:pt>
                <c:pt idx="9">
                  <c:v>515.76270999999997</c:v>
                </c:pt>
                <c:pt idx="10">
                  <c:v>515.76270999999997</c:v>
                </c:pt>
                <c:pt idx="11">
                  <c:v>515.76270999999997</c:v>
                </c:pt>
                <c:pt idx="12">
                  <c:v>515.76270999999997</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374017848"/>
        <c:axId val="374013536"/>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Pereira!$F$8:$R$8</c:f>
              <c:numCache>
                <c:formatCode>0.0</c:formatCode>
                <c:ptCount val="13"/>
                <c:pt idx="0">
                  <c:v>2467.94166</c:v>
                </c:pt>
                <c:pt idx="1">
                  <c:v>2338.3993599999999</c:v>
                </c:pt>
                <c:pt idx="2">
                  <c:v>2387.06214</c:v>
                </c:pt>
                <c:pt idx="3">
                  <c:v>2549.3292200000001</c:v>
                </c:pt>
                <c:pt idx="4">
                  <c:v>2492.1881899999998</c:v>
                </c:pt>
                <c:pt idx="5">
                  <c:v>2514.0557800000001</c:v>
                </c:pt>
                <c:pt idx="6">
                  <c:v>2512.25</c:v>
                </c:pt>
                <c:pt idx="7">
                  <c:v>2539.1532200000001</c:v>
                </c:pt>
                <c:pt idx="8">
                  <c:v>2494.0221999999999</c:v>
                </c:pt>
                <c:pt idx="9">
                  <c:v>3206.85</c:v>
                </c:pt>
                <c:pt idx="10">
                  <c:v>3068</c:v>
                </c:pt>
                <c:pt idx="11">
                  <c:v>3025.22354</c:v>
                </c:pt>
                <c:pt idx="12">
                  <c:v>3070.8010599999998</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374017848"/>
        <c:axId val="374013536"/>
      </c:lineChart>
      <c:catAx>
        <c:axId val="37401784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13536"/>
        <c:crosses val="autoZero"/>
        <c:auto val="0"/>
        <c:lblAlgn val="ctr"/>
        <c:lblOffset val="100"/>
        <c:noMultiLvlLbl val="1"/>
      </c:catAx>
      <c:valAx>
        <c:axId val="3740135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17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Pereira!$F$13:$R$13</c:f>
              <c:numCache>
                <c:formatCode>0.0</c:formatCode>
                <c:ptCount val="13"/>
                <c:pt idx="0">
                  <c:v>1314.62</c:v>
                </c:pt>
                <c:pt idx="1">
                  <c:v>1322.42</c:v>
                </c:pt>
                <c:pt idx="2">
                  <c:v>1328</c:v>
                </c:pt>
                <c:pt idx="3">
                  <c:v>1332.27</c:v>
                </c:pt>
                <c:pt idx="4">
                  <c:v>1334.97</c:v>
                </c:pt>
                <c:pt idx="5">
                  <c:v>1334.97</c:v>
                </c:pt>
                <c:pt idx="6">
                  <c:v>1338.22</c:v>
                </c:pt>
                <c:pt idx="7">
                  <c:v>1336.45</c:v>
                </c:pt>
                <c:pt idx="8">
                  <c:v>1340.08</c:v>
                </c:pt>
                <c:pt idx="9">
                  <c:v>1426.21</c:v>
                </c:pt>
                <c:pt idx="10">
                  <c:v>1439.63</c:v>
                </c:pt>
                <c:pt idx="11">
                  <c:v>1455.97</c:v>
                </c:pt>
                <c:pt idx="12">
                  <c:v>1463.54</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Pereira!$F$14:$R$14</c:f>
              <c:numCache>
                <c:formatCode>0.0</c:formatCode>
                <c:ptCount val="13"/>
                <c:pt idx="0">
                  <c:v>1651.73</c:v>
                </c:pt>
                <c:pt idx="1">
                  <c:v>1661.53</c:v>
                </c:pt>
                <c:pt idx="2">
                  <c:v>1668.54</c:v>
                </c:pt>
                <c:pt idx="3">
                  <c:v>1673.91</c:v>
                </c:pt>
                <c:pt idx="4">
                  <c:v>1677.29</c:v>
                </c:pt>
                <c:pt idx="5">
                  <c:v>1677.29</c:v>
                </c:pt>
                <c:pt idx="6">
                  <c:v>1681.38</c:v>
                </c:pt>
                <c:pt idx="7">
                  <c:v>1679.16</c:v>
                </c:pt>
                <c:pt idx="8">
                  <c:v>1683.71</c:v>
                </c:pt>
                <c:pt idx="9">
                  <c:v>1788.48</c:v>
                </c:pt>
                <c:pt idx="10">
                  <c:v>1805.31</c:v>
                </c:pt>
                <c:pt idx="11">
                  <c:v>1825.8</c:v>
                </c:pt>
                <c:pt idx="12">
                  <c:v>1835.29</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Pereira!$F$15:$R$15</c:f>
              <c:numCache>
                <c:formatCode>0.0</c:formatCode>
                <c:ptCount val="13"/>
                <c:pt idx="0">
                  <c:v>2467.94166</c:v>
                </c:pt>
                <c:pt idx="1">
                  <c:v>2338.3993599999999</c:v>
                </c:pt>
                <c:pt idx="2">
                  <c:v>2387.06214</c:v>
                </c:pt>
                <c:pt idx="3">
                  <c:v>2549.3292200000001</c:v>
                </c:pt>
                <c:pt idx="4">
                  <c:v>2492.1881899999998</c:v>
                </c:pt>
                <c:pt idx="5">
                  <c:v>2514.0557800000001</c:v>
                </c:pt>
                <c:pt idx="6">
                  <c:v>2512.25</c:v>
                </c:pt>
                <c:pt idx="7">
                  <c:v>2539.1532200000001</c:v>
                </c:pt>
                <c:pt idx="8">
                  <c:v>2494.0221999999999</c:v>
                </c:pt>
                <c:pt idx="9">
                  <c:v>3206.85</c:v>
                </c:pt>
                <c:pt idx="10">
                  <c:v>3068</c:v>
                </c:pt>
                <c:pt idx="11">
                  <c:v>3025.22354</c:v>
                </c:pt>
                <c:pt idx="12">
                  <c:v>3070.8010599999998</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Pereira!$F$16:$R$16</c:f>
              <c:numCache>
                <c:formatCode>0.0</c:formatCode>
                <c:ptCount val="13"/>
                <c:pt idx="0">
                  <c:v>2961.5299919999998</c:v>
                </c:pt>
                <c:pt idx="1">
                  <c:v>2806.0792319999996</c:v>
                </c:pt>
                <c:pt idx="2">
                  <c:v>2864.4745680000001</c:v>
                </c:pt>
                <c:pt idx="3">
                  <c:v>3059.195064</c:v>
                </c:pt>
                <c:pt idx="4">
                  <c:v>2990.6258279999997</c:v>
                </c:pt>
                <c:pt idx="5">
                  <c:v>3016.8669359999999</c:v>
                </c:pt>
                <c:pt idx="6">
                  <c:v>3014.7</c:v>
                </c:pt>
                <c:pt idx="7">
                  <c:v>3046.9838640000003</c:v>
                </c:pt>
                <c:pt idx="8">
                  <c:v>2992.8266399999998</c:v>
                </c:pt>
                <c:pt idx="9">
                  <c:v>3848.22</c:v>
                </c:pt>
                <c:pt idx="10">
                  <c:v>3681.6</c:v>
                </c:pt>
                <c:pt idx="11">
                  <c:v>3630.2682479999999</c:v>
                </c:pt>
                <c:pt idx="12">
                  <c:v>3684.9612719999996</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374019416"/>
        <c:axId val="374013928"/>
      </c:barChart>
      <c:dateAx>
        <c:axId val="3740194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3928"/>
        <c:crosses val="autoZero"/>
        <c:auto val="1"/>
        <c:lblOffset val="100"/>
        <c:baseTimeUnit val="months"/>
      </c:dateAx>
      <c:valAx>
        <c:axId val="37401392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9416"/>
        <c:crosses val="autoZero"/>
        <c:crossBetween val="between"/>
      </c:valAx>
      <c:spPr>
        <a:noFill/>
        <a:ln>
          <a:noFill/>
        </a:ln>
        <a:effectLst/>
      </c:spPr>
    </c:plotArea>
    <c:legend>
      <c:legendPos val="b"/>
      <c:layout>
        <c:manualLayout>
          <c:xMode val="edge"/>
          <c:yMode val="edge"/>
          <c:x val="0.28196654258129428"/>
          <c:y val="0.92762946477281727"/>
          <c:w val="0.49811438894916132"/>
          <c:h val="5.33881977690522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Riohacha!$F$5:$R$5</c:f>
              <c:numCache>
                <c:formatCode>0.0</c:formatCode>
                <c:ptCount val="13"/>
                <c:pt idx="0">
                  <c:v>1148.76</c:v>
                </c:pt>
                <c:pt idx="1">
                  <c:v>1166.47</c:v>
                </c:pt>
                <c:pt idx="2">
                  <c:v>1239.72</c:v>
                </c:pt>
                <c:pt idx="3">
                  <c:v>1332.85</c:v>
                </c:pt>
                <c:pt idx="4">
                  <c:v>1262.33</c:v>
                </c:pt>
                <c:pt idx="5">
                  <c:v>1279.19</c:v>
                </c:pt>
                <c:pt idx="6">
                  <c:v>1335.51</c:v>
                </c:pt>
                <c:pt idx="7">
                  <c:v>1406.06</c:v>
                </c:pt>
                <c:pt idx="8">
                  <c:v>1151.45</c:v>
                </c:pt>
                <c:pt idx="9">
                  <c:v>1562.85</c:v>
                </c:pt>
                <c:pt idx="10">
                  <c:v>1830.36</c:v>
                </c:pt>
                <c:pt idx="11">
                  <c:v>1475.97</c:v>
                </c:pt>
                <c:pt idx="12">
                  <c:v>1355.3</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Riohacha!$F$6:$R$6</c:f>
              <c:numCache>
                <c:formatCode>0.0</c:formatCode>
                <c:ptCount val="13"/>
                <c:pt idx="0">
                  <c:v>470.61</c:v>
                </c:pt>
                <c:pt idx="1">
                  <c:v>443.31</c:v>
                </c:pt>
                <c:pt idx="2">
                  <c:v>469.38</c:v>
                </c:pt>
                <c:pt idx="3">
                  <c:v>479.61</c:v>
                </c:pt>
                <c:pt idx="4">
                  <c:v>462.53</c:v>
                </c:pt>
                <c:pt idx="5">
                  <c:v>468.27</c:v>
                </c:pt>
                <c:pt idx="6">
                  <c:v>472.28</c:v>
                </c:pt>
                <c:pt idx="7">
                  <c:v>490.61</c:v>
                </c:pt>
                <c:pt idx="8">
                  <c:v>479.56</c:v>
                </c:pt>
                <c:pt idx="9">
                  <c:v>360.57</c:v>
                </c:pt>
                <c:pt idx="10">
                  <c:v>270.18</c:v>
                </c:pt>
                <c:pt idx="11">
                  <c:v>509.3</c:v>
                </c:pt>
                <c:pt idx="12">
                  <c:v>447.76</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Riohacha!$F$7:$R$7</c:f>
              <c:numCache>
                <c:formatCode>0.0</c:formatCode>
                <c:ptCount val="13"/>
                <c:pt idx="0">
                  <c:v>919</c:v>
                </c:pt>
                <c:pt idx="1">
                  <c:v>926</c:v>
                </c:pt>
                <c:pt idx="2">
                  <c:v>925</c:v>
                </c:pt>
                <c:pt idx="3">
                  <c:v>933</c:v>
                </c:pt>
                <c:pt idx="4">
                  <c:v>933</c:v>
                </c:pt>
                <c:pt idx="5">
                  <c:v>928</c:v>
                </c:pt>
                <c:pt idx="6">
                  <c:v>935</c:v>
                </c:pt>
                <c:pt idx="7">
                  <c:v>936</c:v>
                </c:pt>
                <c:pt idx="8">
                  <c:v>945</c:v>
                </c:pt>
                <c:pt idx="9">
                  <c:v>950</c:v>
                </c:pt>
                <c:pt idx="10">
                  <c:v>914</c:v>
                </c:pt>
                <c:pt idx="11">
                  <c:v>919</c:v>
                </c:pt>
                <c:pt idx="12">
                  <c:v>921</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374019808"/>
        <c:axId val="374020200"/>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Riohacha!$F$8:$R$8</c:f>
              <c:numCache>
                <c:formatCode>0.0</c:formatCode>
                <c:ptCount val="13"/>
                <c:pt idx="0">
                  <c:v>2586.63</c:v>
                </c:pt>
                <c:pt idx="1">
                  <c:v>2575.69</c:v>
                </c:pt>
                <c:pt idx="2">
                  <c:v>2681.95</c:v>
                </c:pt>
                <c:pt idx="3">
                  <c:v>2797.45</c:v>
                </c:pt>
                <c:pt idx="4">
                  <c:v>2709.86</c:v>
                </c:pt>
                <c:pt idx="5">
                  <c:v>2735.27</c:v>
                </c:pt>
                <c:pt idx="6">
                  <c:v>2799.03</c:v>
                </c:pt>
                <c:pt idx="7">
                  <c:v>2894.37</c:v>
                </c:pt>
                <c:pt idx="8">
                  <c:v>2624.17</c:v>
                </c:pt>
                <c:pt idx="9">
                  <c:v>2921.58</c:v>
                </c:pt>
                <c:pt idx="10">
                  <c:v>3052.46</c:v>
                </c:pt>
                <c:pt idx="11">
                  <c:v>2937.73</c:v>
                </c:pt>
                <c:pt idx="12">
                  <c:v>2735.76</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374019808"/>
        <c:axId val="374020200"/>
      </c:lineChart>
      <c:catAx>
        <c:axId val="374019808"/>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20200"/>
        <c:crosses val="autoZero"/>
        <c:auto val="0"/>
        <c:lblAlgn val="ctr"/>
        <c:lblOffset val="100"/>
        <c:noMultiLvlLbl val="1"/>
      </c:catAx>
      <c:valAx>
        <c:axId val="374020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19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Macro'!$B$49:$B$64</c:f>
              <c:numCache>
                <c:formatCode>mmm\-yy</c:formatCode>
                <c:ptCount val="1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numCache>
            </c:numRef>
          </c:cat>
          <c:val>
            <c:numRef>
              <c:f>'Variables Macro'!$D$49:$D$64</c:f>
              <c:numCache>
                <c:formatCode>0</c:formatCode>
                <c:ptCount val="16"/>
                <c:pt idx="0">
                  <c:v>175.64</c:v>
                </c:pt>
                <c:pt idx="1">
                  <c:v>177.35</c:v>
                </c:pt>
                <c:pt idx="2">
                  <c:v>177.3</c:v>
                </c:pt>
                <c:pt idx="3">
                  <c:v>177.97</c:v>
                </c:pt>
                <c:pt idx="4">
                  <c:v>177.66</c:v>
                </c:pt>
                <c:pt idx="5">
                  <c:v>178.94</c:v>
                </c:pt>
                <c:pt idx="6">
                  <c:v>179.3</c:v>
                </c:pt>
                <c:pt idx="7">
                  <c:v>177.83</c:v>
                </c:pt>
                <c:pt idx="8">
                  <c:v>179.48</c:v>
                </c:pt>
                <c:pt idx="9">
                  <c:v>180.49</c:v>
                </c:pt>
                <c:pt idx="10">
                  <c:v>182.95</c:v>
                </c:pt>
                <c:pt idx="11">
                  <c:v>184.52</c:v>
                </c:pt>
                <c:pt idx="12">
                  <c:v>185.53</c:v>
                </c:pt>
                <c:pt idx="13">
                  <c:v>185.82</c:v>
                </c:pt>
                <c:pt idx="14">
                  <c:v>185.65</c:v>
                </c:pt>
                <c:pt idx="15">
                  <c:v>185.83</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369597248"/>
        <c:axId val="369642688"/>
      </c:barChart>
      <c:dateAx>
        <c:axId val="369597248"/>
        <c:scaling>
          <c:orientation val="minMax"/>
          <c:max val="45748"/>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642688"/>
        <c:crosses val="autoZero"/>
        <c:auto val="1"/>
        <c:lblOffset val="100"/>
        <c:baseTimeUnit val="months"/>
      </c:dateAx>
      <c:valAx>
        <c:axId val="369642688"/>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597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Riohacha!$F$13:$R$13</c:f>
              <c:numCache>
                <c:formatCode>0.0</c:formatCode>
                <c:ptCount val="13"/>
                <c:pt idx="0">
                  <c:v>1134.08</c:v>
                </c:pt>
                <c:pt idx="1">
                  <c:v>1133.3699999999999</c:v>
                </c:pt>
                <c:pt idx="2">
                  <c:v>1174.43</c:v>
                </c:pt>
                <c:pt idx="3">
                  <c:v>1225.24</c:v>
                </c:pt>
                <c:pt idx="4">
                  <c:v>1188.26</c:v>
                </c:pt>
                <c:pt idx="5">
                  <c:v>1197.04</c:v>
                </c:pt>
                <c:pt idx="6">
                  <c:v>1224.28</c:v>
                </c:pt>
                <c:pt idx="7">
                  <c:v>1260.1099999999999</c:v>
                </c:pt>
                <c:pt idx="8">
                  <c:v>1154.26</c:v>
                </c:pt>
                <c:pt idx="9">
                  <c:v>1272.6600000000001</c:v>
                </c:pt>
                <c:pt idx="10">
                  <c:v>1327.77</c:v>
                </c:pt>
                <c:pt idx="11">
                  <c:v>1342.84</c:v>
                </c:pt>
                <c:pt idx="12">
                  <c:v>1349.92</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Riohacha!$F$14:$R$14</c:f>
              <c:numCache>
                <c:formatCode>0.0</c:formatCode>
                <c:ptCount val="13"/>
                <c:pt idx="0">
                  <c:v>1416.71</c:v>
                </c:pt>
                <c:pt idx="1">
                  <c:v>1415.51</c:v>
                </c:pt>
                <c:pt idx="2">
                  <c:v>1466.85</c:v>
                </c:pt>
                <c:pt idx="3">
                  <c:v>1530.25</c:v>
                </c:pt>
                <c:pt idx="4">
                  <c:v>1484.12</c:v>
                </c:pt>
                <c:pt idx="5">
                  <c:v>1495.01</c:v>
                </c:pt>
                <c:pt idx="6">
                  <c:v>1529.5</c:v>
                </c:pt>
                <c:pt idx="7">
                  <c:v>1574.58</c:v>
                </c:pt>
                <c:pt idx="8">
                  <c:v>1442.75</c:v>
                </c:pt>
                <c:pt idx="9">
                  <c:v>1589.66</c:v>
                </c:pt>
                <c:pt idx="10">
                  <c:v>1658.65</c:v>
                </c:pt>
                <c:pt idx="11">
                  <c:v>1677.48</c:v>
                </c:pt>
                <c:pt idx="12">
                  <c:v>1686.33</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Riohacha!$F$15:$R$15</c:f>
              <c:numCache>
                <c:formatCode>0.0</c:formatCode>
                <c:ptCount val="13"/>
                <c:pt idx="0">
                  <c:v>2586.63</c:v>
                </c:pt>
                <c:pt idx="1">
                  <c:v>2575.69</c:v>
                </c:pt>
                <c:pt idx="2">
                  <c:v>2681.95</c:v>
                </c:pt>
                <c:pt idx="3">
                  <c:v>2797.45</c:v>
                </c:pt>
                <c:pt idx="4">
                  <c:v>2709.86</c:v>
                </c:pt>
                <c:pt idx="5">
                  <c:v>2735.27</c:v>
                </c:pt>
                <c:pt idx="6">
                  <c:v>2799.03</c:v>
                </c:pt>
                <c:pt idx="7">
                  <c:v>2894.37</c:v>
                </c:pt>
                <c:pt idx="8">
                  <c:v>2624.17</c:v>
                </c:pt>
                <c:pt idx="9">
                  <c:v>2921.58</c:v>
                </c:pt>
                <c:pt idx="10">
                  <c:v>3052.46</c:v>
                </c:pt>
                <c:pt idx="11">
                  <c:v>2937.73</c:v>
                </c:pt>
                <c:pt idx="12">
                  <c:v>2735.76</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Riohacha!$F$16:$R$16</c:f>
              <c:numCache>
                <c:formatCode>0.0</c:formatCode>
                <c:ptCount val="13"/>
                <c:pt idx="0">
                  <c:v>3103.9560000000001</c:v>
                </c:pt>
                <c:pt idx="1">
                  <c:v>3090.828</c:v>
                </c:pt>
                <c:pt idx="2">
                  <c:v>3218.3399999999997</c:v>
                </c:pt>
                <c:pt idx="3">
                  <c:v>3356.9399999999996</c:v>
                </c:pt>
                <c:pt idx="4">
                  <c:v>3251.8319999999999</c:v>
                </c:pt>
                <c:pt idx="5">
                  <c:v>3282.3240000000001</c:v>
                </c:pt>
                <c:pt idx="6">
                  <c:v>3358.8360000000002</c:v>
                </c:pt>
                <c:pt idx="7">
                  <c:v>3473.2439999999997</c:v>
                </c:pt>
                <c:pt idx="8">
                  <c:v>3149.0039999999999</c:v>
                </c:pt>
                <c:pt idx="9">
                  <c:v>3505.8959999999997</c:v>
                </c:pt>
                <c:pt idx="10">
                  <c:v>3662.9519999999998</c:v>
                </c:pt>
                <c:pt idx="11">
                  <c:v>3525.2759999999998</c:v>
                </c:pt>
                <c:pt idx="12">
                  <c:v>3282.9120000000003</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375297152"/>
        <c:axId val="375299896"/>
      </c:barChart>
      <c:dateAx>
        <c:axId val="375297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299896"/>
        <c:crosses val="autoZero"/>
        <c:auto val="1"/>
        <c:lblOffset val="100"/>
        <c:baseTimeUnit val="months"/>
      </c:dateAx>
      <c:valAx>
        <c:axId val="37529989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297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'San José del Guaviare'!$F$5:$R$5</c:f>
              <c:numCache>
                <c:formatCode>0.0</c:formatCode>
                <c:ptCount val="13"/>
                <c:pt idx="0">
                  <c:v>1091.31</c:v>
                </c:pt>
                <c:pt idx="1">
                  <c:v>1102.52</c:v>
                </c:pt>
                <c:pt idx="2">
                  <c:v>1096.92</c:v>
                </c:pt>
                <c:pt idx="3">
                  <c:v>1187.1099999999999</c:v>
                </c:pt>
                <c:pt idx="4">
                  <c:v>1175.95</c:v>
                </c:pt>
                <c:pt idx="5">
                  <c:v>1186.44</c:v>
                </c:pt>
                <c:pt idx="6">
                  <c:v>1229.23</c:v>
                </c:pt>
                <c:pt idx="7">
                  <c:v>1236.81</c:v>
                </c:pt>
                <c:pt idx="8">
                  <c:v>1267.67</c:v>
                </c:pt>
                <c:pt idx="9">
                  <c:v>1756.29</c:v>
                </c:pt>
                <c:pt idx="10">
                  <c:v>1607.16</c:v>
                </c:pt>
                <c:pt idx="11">
                  <c:v>1563.49</c:v>
                </c:pt>
                <c:pt idx="12">
                  <c:v>1569.22</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'San José del Guaviare'!$F$6:$R$6</c:f>
              <c:numCache>
                <c:formatCode>0.0</c:formatCode>
                <c:ptCount val="13"/>
                <c:pt idx="0">
                  <c:v>2290.81</c:v>
                </c:pt>
                <c:pt idx="1">
                  <c:v>2362.6</c:v>
                </c:pt>
                <c:pt idx="2">
                  <c:v>2316.2199999999998</c:v>
                </c:pt>
                <c:pt idx="3">
                  <c:v>2336.29</c:v>
                </c:pt>
                <c:pt idx="4">
                  <c:v>2275.29</c:v>
                </c:pt>
                <c:pt idx="5">
                  <c:v>2291.12</c:v>
                </c:pt>
                <c:pt idx="6">
                  <c:v>2290.46</c:v>
                </c:pt>
                <c:pt idx="7">
                  <c:v>2290.7399999999998</c:v>
                </c:pt>
                <c:pt idx="8">
                  <c:v>2263.29</c:v>
                </c:pt>
                <c:pt idx="9">
                  <c:v>2344.5</c:v>
                </c:pt>
                <c:pt idx="10">
                  <c:v>2449.1999999999998</c:v>
                </c:pt>
                <c:pt idx="11">
                  <c:v>2408.52</c:v>
                </c:pt>
                <c:pt idx="12">
                  <c:v>2470.92</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'San José del Guaviare'!$F$7:$R$7</c:f>
              <c:numCache>
                <c:formatCode>0.0</c:formatCode>
                <c:ptCount val="13"/>
                <c:pt idx="0">
                  <c:v>419.63</c:v>
                </c:pt>
                <c:pt idx="1">
                  <c:v>421.64</c:v>
                </c:pt>
                <c:pt idx="2">
                  <c:v>420.86</c:v>
                </c:pt>
                <c:pt idx="3">
                  <c:v>425.05</c:v>
                </c:pt>
                <c:pt idx="4">
                  <c:v>425.7</c:v>
                </c:pt>
                <c:pt idx="5">
                  <c:v>421.2</c:v>
                </c:pt>
                <c:pt idx="6">
                  <c:v>423.78</c:v>
                </c:pt>
                <c:pt idx="7">
                  <c:v>426.23</c:v>
                </c:pt>
                <c:pt idx="8">
                  <c:v>432.85</c:v>
                </c:pt>
                <c:pt idx="9">
                  <c:v>436.6</c:v>
                </c:pt>
                <c:pt idx="10">
                  <c:v>435.17</c:v>
                </c:pt>
                <c:pt idx="11">
                  <c:v>431.88</c:v>
                </c:pt>
                <c:pt idx="12">
                  <c:v>429.37</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375297544"/>
        <c:axId val="375300680"/>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'San José del Guaviare'!$F$8:$R$8</c:f>
              <c:numCache>
                <c:formatCode>0.0</c:formatCode>
                <c:ptCount val="13"/>
                <c:pt idx="0">
                  <c:v>3830.06</c:v>
                </c:pt>
                <c:pt idx="1">
                  <c:v>3908.38</c:v>
                </c:pt>
                <c:pt idx="2">
                  <c:v>3856.33</c:v>
                </c:pt>
                <c:pt idx="3">
                  <c:v>3990.52</c:v>
                </c:pt>
                <c:pt idx="4">
                  <c:v>3918.86</c:v>
                </c:pt>
                <c:pt idx="5">
                  <c:v>3926.45</c:v>
                </c:pt>
                <c:pt idx="6">
                  <c:v>3963.29</c:v>
                </c:pt>
                <c:pt idx="7">
                  <c:v>3978.29</c:v>
                </c:pt>
                <c:pt idx="8">
                  <c:v>3983.34</c:v>
                </c:pt>
                <c:pt idx="9">
                  <c:v>4534.1099999999997</c:v>
                </c:pt>
                <c:pt idx="10">
                  <c:v>4484.6499999999996</c:v>
                </c:pt>
                <c:pt idx="11">
                  <c:v>4409.46</c:v>
                </c:pt>
                <c:pt idx="12">
                  <c:v>4482.4799999999996</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375297544"/>
        <c:axId val="375300680"/>
      </c:lineChart>
      <c:dateAx>
        <c:axId val="37529754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300680"/>
        <c:crosses val="autoZero"/>
        <c:auto val="1"/>
        <c:lblOffset val="100"/>
        <c:baseTimeUnit val="months"/>
      </c:dateAx>
      <c:valAx>
        <c:axId val="3753006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2975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'San José del Guaviare'!$F$13:$R$13</c:f>
              <c:numCache>
                <c:formatCode>0.0</c:formatCode>
                <c:ptCount val="13"/>
                <c:pt idx="0">
                  <c:v>2144.87</c:v>
                </c:pt>
                <c:pt idx="1">
                  <c:v>2157.6</c:v>
                </c:pt>
                <c:pt idx="2">
                  <c:v>2166.6999999999998</c:v>
                </c:pt>
                <c:pt idx="3">
                  <c:v>2173.67</c:v>
                </c:pt>
                <c:pt idx="4">
                  <c:v>2178.0700000000002</c:v>
                </c:pt>
                <c:pt idx="5">
                  <c:v>2178.0700000000002</c:v>
                </c:pt>
                <c:pt idx="6">
                  <c:v>2183.38</c:v>
                </c:pt>
                <c:pt idx="7">
                  <c:v>2180.5</c:v>
                </c:pt>
                <c:pt idx="8">
                  <c:v>2186.41</c:v>
                </c:pt>
                <c:pt idx="9">
                  <c:v>2196.42</c:v>
                </c:pt>
                <c:pt idx="10">
                  <c:v>2217.04</c:v>
                </c:pt>
                <c:pt idx="11">
                  <c:v>2242.21</c:v>
                </c:pt>
                <c:pt idx="12">
                  <c:v>2254.04</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'San José del Guaviare'!$F$14:$R$14</c:f>
              <c:numCache>
                <c:formatCode>0.0</c:formatCode>
                <c:ptCount val="13"/>
                <c:pt idx="0">
                  <c:v>2723.52</c:v>
                </c:pt>
                <c:pt idx="1">
                  <c:v>2739.69</c:v>
                </c:pt>
                <c:pt idx="2">
                  <c:v>2751.24</c:v>
                </c:pt>
                <c:pt idx="3">
                  <c:v>2760.1</c:v>
                </c:pt>
                <c:pt idx="4">
                  <c:v>2765.68</c:v>
                </c:pt>
                <c:pt idx="5">
                  <c:v>2765.68</c:v>
                </c:pt>
                <c:pt idx="6">
                  <c:v>2772.42</c:v>
                </c:pt>
                <c:pt idx="7">
                  <c:v>2768.76</c:v>
                </c:pt>
                <c:pt idx="8">
                  <c:v>2776.27</c:v>
                </c:pt>
                <c:pt idx="9">
                  <c:v>2788.98</c:v>
                </c:pt>
                <c:pt idx="10">
                  <c:v>2815.16</c:v>
                </c:pt>
                <c:pt idx="11">
                  <c:v>2847.12</c:v>
                </c:pt>
                <c:pt idx="12">
                  <c:v>2862.14</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'San José del Guaviare'!$F$15:$R$15</c:f>
              <c:numCache>
                <c:formatCode>0.0</c:formatCode>
                <c:ptCount val="13"/>
                <c:pt idx="0">
                  <c:v>3830.06</c:v>
                </c:pt>
                <c:pt idx="1">
                  <c:v>3908.38</c:v>
                </c:pt>
                <c:pt idx="2">
                  <c:v>3856.33</c:v>
                </c:pt>
                <c:pt idx="3">
                  <c:v>3990.52</c:v>
                </c:pt>
                <c:pt idx="4">
                  <c:v>3918.86</c:v>
                </c:pt>
                <c:pt idx="5">
                  <c:v>3926.45</c:v>
                </c:pt>
                <c:pt idx="6">
                  <c:v>3963.29</c:v>
                </c:pt>
                <c:pt idx="7">
                  <c:v>3978.29</c:v>
                </c:pt>
                <c:pt idx="8">
                  <c:v>3983.34</c:v>
                </c:pt>
                <c:pt idx="9">
                  <c:v>4534.1099999999997</c:v>
                </c:pt>
                <c:pt idx="10">
                  <c:v>4484.6499999999996</c:v>
                </c:pt>
                <c:pt idx="11">
                  <c:v>4409.46</c:v>
                </c:pt>
                <c:pt idx="12">
                  <c:v>4482.4799999999996</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'San José del Guaviare'!$F$16:$R$16</c:f>
              <c:numCache>
                <c:formatCode>0.0</c:formatCode>
                <c:ptCount val="13"/>
                <c:pt idx="0">
                  <c:v>4596.0720000000001</c:v>
                </c:pt>
                <c:pt idx="1">
                  <c:v>4690.0559999999996</c:v>
                </c:pt>
                <c:pt idx="2">
                  <c:v>4627.5959999999995</c:v>
                </c:pt>
                <c:pt idx="3">
                  <c:v>4788.6239999999998</c:v>
                </c:pt>
                <c:pt idx="4">
                  <c:v>4702.6319999999996</c:v>
                </c:pt>
                <c:pt idx="5">
                  <c:v>4711.74</c:v>
                </c:pt>
                <c:pt idx="6">
                  <c:v>4755.9479999999994</c:v>
                </c:pt>
                <c:pt idx="7">
                  <c:v>4773.9479999999994</c:v>
                </c:pt>
                <c:pt idx="8">
                  <c:v>4780.0079999999998</c:v>
                </c:pt>
                <c:pt idx="9">
                  <c:v>5440.9319999999998</c:v>
                </c:pt>
                <c:pt idx="10">
                  <c:v>5381.579999999999</c:v>
                </c:pt>
                <c:pt idx="11">
                  <c:v>5291.3519999999999</c:v>
                </c:pt>
                <c:pt idx="12">
                  <c:v>5378.9759999999997</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375301464"/>
        <c:axId val="375301856"/>
      </c:barChart>
      <c:dateAx>
        <c:axId val="3753014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301856"/>
        <c:crosses val="autoZero"/>
        <c:auto val="1"/>
        <c:lblOffset val="100"/>
        <c:baseTimeUnit val="months"/>
      </c:dateAx>
      <c:valAx>
        <c:axId val="375301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301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Sincelejo!$F$5:$R$5</c:f>
              <c:numCache>
                <c:formatCode>0.0</c:formatCode>
                <c:ptCount val="13"/>
                <c:pt idx="0">
                  <c:v>1149.17</c:v>
                </c:pt>
                <c:pt idx="1">
                  <c:v>1169.81</c:v>
                </c:pt>
                <c:pt idx="2">
                  <c:v>1152.8900000000001</c:v>
                </c:pt>
                <c:pt idx="3">
                  <c:v>1245.21</c:v>
                </c:pt>
                <c:pt idx="4">
                  <c:v>1198.69</c:v>
                </c:pt>
                <c:pt idx="5">
                  <c:v>1243.5899999999999</c:v>
                </c:pt>
                <c:pt idx="6">
                  <c:v>1426.29</c:v>
                </c:pt>
                <c:pt idx="7">
                  <c:v>1510.19</c:v>
                </c:pt>
                <c:pt idx="8">
                  <c:v>1303.43</c:v>
                </c:pt>
                <c:pt idx="9">
                  <c:v>1555.98</c:v>
                </c:pt>
                <c:pt idx="10">
                  <c:v>1592.13</c:v>
                </c:pt>
                <c:pt idx="11">
                  <c:v>1656.26</c:v>
                </c:pt>
                <c:pt idx="12">
                  <c:v>1714.3</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Sincelejo!$F$6:$R$6</c:f>
              <c:numCache>
                <c:formatCode>0.0</c:formatCode>
                <c:ptCount val="13"/>
                <c:pt idx="0">
                  <c:v>241.94</c:v>
                </c:pt>
                <c:pt idx="1">
                  <c:v>242.77</c:v>
                </c:pt>
                <c:pt idx="2">
                  <c:v>244.35</c:v>
                </c:pt>
                <c:pt idx="3">
                  <c:v>249.31</c:v>
                </c:pt>
                <c:pt idx="4">
                  <c:v>239.93</c:v>
                </c:pt>
                <c:pt idx="5">
                  <c:v>236.51</c:v>
                </c:pt>
                <c:pt idx="6">
                  <c:v>232.91</c:v>
                </c:pt>
                <c:pt idx="7">
                  <c:v>237.37</c:v>
                </c:pt>
                <c:pt idx="8">
                  <c:v>238.76</c:v>
                </c:pt>
                <c:pt idx="9">
                  <c:v>261.33999999999997</c:v>
                </c:pt>
                <c:pt idx="10">
                  <c:v>279.45</c:v>
                </c:pt>
                <c:pt idx="11">
                  <c:v>262.07</c:v>
                </c:pt>
                <c:pt idx="12">
                  <c:v>257.89</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Sincelejo!$F$7:$R$7</c:f>
              <c:numCache>
                <c:formatCode>0.0</c:formatCode>
                <c:ptCount val="13"/>
                <c:pt idx="0">
                  <c:v>981.04</c:v>
                </c:pt>
                <c:pt idx="1">
                  <c:v>985.62</c:v>
                </c:pt>
                <c:pt idx="2">
                  <c:v>986.31</c:v>
                </c:pt>
                <c:pt idx="3">
                  <c:v>991.79</c:v>
                </c:pt>
                <c:pt idx="4">
                  <c:v>993.79</c:v>
                </c:pt>
                <c:pt idx="5">
                  <c:v>988.99</c:v>
                </c:pt>
                <c:pt idx="6">
                  <c:v>995.38</c:v>
                </c:pt>
                <c:pt idx="7">
                  <c:v>998.14</c:v>
                </c:pt>
                <c:pt idx="8">
                  <c:v>1007.28</c:v>
                </c:pt>
                <c:pt idx="9">
                  <c:v>1014.28</c:v>
                </c:pt>
                <c:pt idx="10">
                  <c:v>1021.44</c:v>
                </c:pt>
                <c:pt idx="11">
                  <c:v>1027.1099999999999</c:v>
                </c:pt>
                <c:pt idx="12">
                  <c:v>1028.77</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375302640"/>
        <c:axId val="375303816"/>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Sincelejo!$F$8:$R$8</c:f>
              <c:numCache>
                <c:formatCode>0.0</c:formatCode>
                <c:ptCount val="13"/>
                <c:pt idx="0">
                  <c:v>2421.11</c:v>
                </c:pt>
                <c:pt idx="1">
                  <c:v>2446.4</c:v>
                </c:pt>
                <c:pt idx="2">
                  <c:v>2432.73</c:v>
                </c:pt>
                <c:pt idx="3">
                  <c:v>2538.92</c:v>
                </c:pt>
                <c:pt idx="4">
                  <c:v>2483.0500000000002</c:v>
                </c:pt>
                <c:pt idx="5">
                  <c:v>2508.13</c:v>
                </c:pt>
                <c:pt idx="6">
                  <c:v>2711.21</c:v>
                </c:pt>
                <c:pt idx="7">
                  <c:v>2803.47</c:v>
                </c:pt>
                <c:pt idx="8">
                  <c:v>2603.7399999999998</c:v>
                </c:pt>
                <c:pt idx="9">
                  <c:v>2895.57</c:v>
                </c:pt>
                <c:pt idx="10">
                  <c:v>2960.91</c:v>
                </c:pt>
                <c:pt idx="11">
                  <c:v>3015.02</c:v>
                </c:pt>
                <c:pt idx="12">
                  <c:v>3072.48</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375302640"/>
        <c:axId val="375303816"/>
      </c:lineChart>
      <c:dateAx>
        <c:axId val="37530264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303816"/>
        <c:crosses val="autoZero"/>
        <c:auto val="1"/>
        <c:lblOffset val="100"/>
        <c:baseTimeUnit val="months"/>
      </c:dateAx>
      <c:valAx>
        <c:axId val="3753038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3026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9889940179398769E-2"/>
          <c:y val="0.28380907169092862"/>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Sincelejo!$F$13:$R$13</c:f>
              <c:numCache>
                <c:formatCode>0.0</c:formatCode>
                <c:ptCount val="13"/>
                <c:pt idx="0">
                  <c:v>1138.97</c:v>
                </c:pt>
                <c:pt idx="1">
                  <c:v>1145.73</c:v>
                </c:pt>
                <c:pt idx="2">
                  <c:v>1150.56</c:v>
                </c:pt>
                <c:pt idx="3">
                  <c:v>1154.26</c:v>
                </c:pt>
                <c:pt idx="4">
                  <c:v>1156.5999999999999</c:v>
                </c:pt>
                <c:pt idx="5">
                  <c:v>1156.5999999999999</c:v>
                </c:pt>
                <c:pt idx="6">
                  <c:v>1205.2</c:v>
                </c:pt>
                <c:pt idx="7">
                  <c:v>1242.04</c:v>
                </c:pt>
                <c:pt idx="8">
                  <c:v>1245.4100000000001</c:v>
                </c:pt>
                <c:pt idx="9">
                  <c:v>1281.5899999999999</c:v>
                </c:pt>
                <c:pt idx="10">
                  <c:v>1310.81</c:v>
                </c:pt>
                <c:pt idx="11">
                  <c:v>1331.79</c:v>
                </c:pt>
                <c:pt idx="12">
                  <c:v>1355.65</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Sincelejo!$F$14:$R$14</c:f>
              <c:numCache>
                <c:formatCode>0.0</c:formatCode>
                <c:ptCount val="13"/>
                <c:pt idx="0">
                  <c:v>1429.19</c:v>
                </c:pt>
                <c:pt idx="1">
                  <c:v>1437.68</c:v>
                </c:pt>
                <c:pt idx="2">
                  <c:v>1443.74</c:v>
                </c:pt>
                <c:pt idx="3">
                  <c:v>1448.39</c:v>
                </c:pt>
                <c:pt idx="4">
                  <c:v>1451.31</c:v>
                </c:pt>
                <c:pt idx="5">
                  <c:v>1451.31</c:v>
                </c:pt>
                <c:pt idx="6">
                  <c:v>1508.32</c:v>
                </c:pt>
                <c:pt idx="7">
                  <c:v>1554.47</c:v>
                </c:pt>
                <c:pt idx="8">
                  <c:v>1558.68</c:v>
                </c:pt>
                <c:pt idx="9">
                  <c:v>1605.86</c:v>
                </c:pt>
                <c:pt idx="10">
                  <c:v>1642.73</c:v>
                </c:pt>
                <c:pt idx="11">
                  <c:v>1668.87</c:v>
                </c:pt>
                <c:pt idx="12">
                  <c:v>1696.85</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Sincelejo!$F$15:$R$15</c:f>
              <c:numCache>
                <c:formatCode>0.0</c:formatCode>
                <c:ptCount val="13"/>
                <c:pt idx="0">
                  <c:v>2421.11</c:v>
                </c:pt>
                <c:pt idx="1">
                  <c:v>2446.4</c:v>
                </c:pt>
                <c:pt idx="2">
                  <c:v>2432.73</c:v>
                </c:pt>
                <c:pt idx="3">
                  <c:v>2538.92</c:v>
                </c:pt>
                <c:pt idx="4">
                  <c:v>2483.0500000000002</c:v>
                </c:pt>
                <c:pt idx="5">
                  <c:v>2508.13</c:v>
                </c:pt>
                <c:pt idx="6">
                  <c:v>2711.21</c:v>
                </c:pt>
                <c:pt idx="7">
                  <c:v>2803.47</c:v>
                </c:pt>
                <c:pt idx="8">
                  <c:v>2603.7399999999998</c:v>
                </c:pt>
                <c:pt idx="9">
                  <c:v>2895.57</c:v>
                </c:pt>
                <c:pt idx="10">
                  <c:v>2960.91</c:v>
                </c:pt>
                <c:pt idx="11">
                  <c:v>3015.02</c:v>
                </c:pt>
                <c:pt idx="12">
                  <c:v>3072.48</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Sincelejo!$F$16:$R$16</c:f>
              <c:numCache>
                <c:formatCode>0.0</c:formatCode>
                <c:ptCount val="13"/>
                <c:pt idx="0">
                  <c:v>2905.3319999999999</c:v>
                </c:pt>
                <c:pt idx="1">
                  <c:v>2935.68</c:v>
                </c:pt>
                <c:pt idx="2">
                  <c:v>2919.2759999999998</c:v>
                </c:pt>
                <c:pt idx="3">
                  <c:v>3046.7040000000002</c:v>
                </c:pt>
                <c:pt idx="4">
                  <c:v>2979.6600000000003</c:v>
                </c:pt>
                <c:pt idx="5">
                  <c:v>3009.7559999999999</c:v>
                </c:pt>
                <c:pt idx="6">
                  <c:v>3253.4519999999998</c:v>
                </c:pt>
                <c:pt idx="7">
                  <c:v>3364.1639999999998</c:v>
                </c:pt>
                <c:pt idx="8">
                  <c:v>3124.4879999999998</c:v>
                </c:pt>
                <c:pt idx="9">
                  <c:v>3474.6840000000002</c:v>
                </c:pt>
                <c:pt idx="10">
                  <c:v>3553.0919999999996</c:v>
                </c:pt>
                <c:pt idx="11">
                  <c:v>3618.0239999999999</c:v>
                </c:pt>
                <c:pt idx="12">
                  <c:v>3686.9759999999997</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375296368"/>
        <c:axId val="375300288"/>
      </c:barChart>
      <c:dateAx>
        <c:axId val="37529636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300288"/>
        <c:crosses val="autoZero"/>
        <c:auto val="1"/>
        <c:lblOffset val="100"/>
        <c:baseTimeUnit val="months"/>
      </c:dateAx>
      <c:valAx>
        <c:axId val="3753002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296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StaMarta!$F$5:$R$5</c:f>
              <c:numCache>
                <c:formatCode>0.0</c:formatCode>
                <c:ptCount val="13"/>
                <c:pt idx="0">
                  <c:v>1479</c:v>
                </c:pt>
                <c:pt idx="1">
                  <c:v>1496</c:v>
                </c:pt>
                <c:pt idx="2">
                  <c:v>1567</c:v>
                </c:pt>
                <c:pt idx="3">
                  <c:v>1627</c:v>
                </c:pt>
                <c:pt idx="4">
                  <c:v>1597</c:v>
                </c:pt>
                <c:pt idx="5">
                  <c:v>1629</c:v>
                </c:pt>
                <c:pt idx="6">
                  <c:v>1583</c:v>
                </c:pt>
                <c:pt idx="7">
                  <c:v>1741</c:v>
                </c:pt>
                <c:pt idx="8">
                  <c:v>1685</c:v>
                </c:pt>
                <c:pt idx="9">
                  <c:v>1886</c:v>
                </c:pt>
                <c:pt idx="10">
                  <c:v>1793</c:v>
                </c:pt>
                <c:pt idx="11">
                  <c:v>1720</c:v>
                </c:pt>
                <c:pt idx="12">
                  <c:v>1918</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StaMarta!$F$6:$R$6</c:f>
              <c:numCache>
                <c:formatCode>0.0</c:formatCode>
                <c:ptCount val="13"/>
                <c:pt idx="0">
                  <c:v>435</c:v>
                </c:pt>
                <c:pt idx="1">
                  <c:v>417</c:v>
                </c:pt>
                <c:pt idx="2">
                  <c:v>443</c:v>
                </c:pt>
                <c:pt idx="3">
                  <c:v>449</c:v>
                </c:pt>
                <c:pt idx="4">
                  <c:v>459</c:v>
                </c:pt>
                <c:pt idx="5">
                  <c:v>455</c:v>
                </c:pt>
                <c:pt idx="6">
                  <c:v>443</c:v>
                </c:pt>
                <c:pt idx="7">
                  <c:v>438</c:v>
                </c:pt>
                <c:pt idx="8">
                  <c:v>436</c:v>
                </c:pt>
                <c:pt idx="9">
                  <c:v>400</c:v>
                </c:pt>
                <c:pt idx="10">
                  <c:v>400</c:v>
                </c:pt>
                <c:pt idx="11">
                  <c:v>348</c:v>
                </c:pt>
                <c:pt idx="12">
                  <c:v>384</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StaMarta!$F$7:$R$7</c:f>
              <c:numCache>
                <c:formatCode>0.0</c:formatCode>
                <c:ptCount val="13"/>
                <c:pt idx="0">
                  <c:v>703.7</c:v>
                </c:pt>
                <c:pt idx="1">
                  <c:v>706.75</c:v>
                </c:pt>
                <c:pt idx="2">
                  <c:v>705.75</c:v>
                </c:pt>
                <c:pt idx="3">
                  <c:v>708.62</c:v>
                </c:pt>
                <c:pt idx="4">
                  <c:v>708.42</c:v>
                </c:pt>
                <c:pt idx="5">
                  <c:v>704.36</c:v>
                </c:pt>
                <c:pt idx="6">
                  <c:v>707.44</c:v>
                </c:pt>
                <c:pt idx="7">
                  <c:v>708.16</c:v>
                </c:pt>
                <c:pt idx="8">
                  <c:v>712.56</c:v>
                </c:pt>
                <c:pt idx="9">
                  <c:v>716.44</c:v>
                </c:pt>
                <c:pt idx="10">
                  <c:v>719.77</c:v>
                </c:pt>
                <c:pt idx="11">
                  <c:v>723.89</c:v>
                </c:pt>
                <c:pt idx="12">
                  <c:v>740.49</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375299112"/>
        <c:axId val="375296760"/>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StaMarta!$F$8:$R$8</c:f>
              <c:numCache>
                <c:formatCode>0.0</c:formatCode>
                <c:ptCount val="13"/>
                <c:pt idx="0">
                  <c:v>2680.45</c:v>
                </c:pt>
                <c:pt idx="1">
                  <c:v>2685.31</c:v>
                </c:pt>
                <c:pt idx="2">
                  <c:v>2780.38</c:v>
                </c:pt>
                <c:pt idx="3">
                  <c:v>2854.1</c:v>
                </c:pt>
                <c:pt idx="4">
                  <c:v>2836.03</c:v>
                </c:pt>
                <c:pt idx="5">
                  <c:v>2868.6</c:v>
                </c:pt>
                <c:pt idx="6">
                  <c:v>2815.79</c:v>
                </c:pt>
                <c:pt idx="7">
                  <c:v>2976.84</c:v>
                </c:pt>
                <c:pt idx="8">
                  <c:v>2921.92</c:v>
                </c:pt>
                <c:pt idx="9">
                  <c:v>3091.07</c:v>
                </c:pt>
                <c:pt idx="10">
                  <c:v>2996.48</c:v>
                </c:pt>
                <c:pt idx="11">
                  <c:v>2872.33</c:v>
                </c:pt>
                <c:pt idx="12">
                  <c:v>3130.78</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375299112"/>
        <c:axId val="375296760"/>
      </c:lineChart>
      <c:dateAx>
        <c:axId val="3752991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296760"/>
        <c:crosses val="autoZero"/>
        <c:auto val="1"/>
        <c:lblOffset val="100"/>
        <c:baseTimeUnit val="months"/>
      </c:dateAx>
      <c:valAx>
        <c:axId val="37529676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299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StaMarta!$F$13:$R$13</c:f>
              <c:numCache>
                <c:formatCode>0.0</c:formatCode>
                <c:ptCount val="13"/>
                <c:pt idx="0">
                  <c:v>1237.07</c:v>
                </c:pt>
                <c:pt idx="1">
                  <c:v>1241.5899999999999</c:v>
                </c:pt>
                <c:pt idx="2">
                  <c:v>1284.18</c:v>
                </c:pt>
                <c:pt idx="3">
                  <c:v>1312.77</c:v>
                </c:pt>
                <c:pt idx="4">
                  <c:v>1311.01</c:v>
                </c:pt>
                <c:pt idx="5">
                  <c:v>1321.25</c:v>
                </c:pt>
                <c:pt idx="6">
                  <c:v>1297.3599999999999</c:v>
                </c:pt>
                <c:pt idx="7">
                  <c:v>1365.93</c:v>
                </c:pt>
                <c:pt idx="8">
                  <c:v>1342.52</c:v>
                </c:pt>
                <c:pt idx="9">
                  <c:v>1416.46</c:v>
                </c:pt>
                <c:pt idx="10">
                  <c:v>1429.76</c:v>
                </c:pt>
                <c:pt idx="11">
                  <c:v>1445.99</c:v>
                </c:pt>
                <c:pt idx="12">
                  <c:v>1453.62</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StaMarta!$F$14:$R$14</c:f>
              <c:numCache>
                <c:formatCode>0.0</c:formatCode>
                <c:ptCount val="13"/>
                <c:pt idx="0">
                  <c:v>1556.63</c:v>
                </c:pt>
                <c:pt idx="1">
                  <c:v>1558.84</c:v>
                </c:pt>
                <c:pt idx="2">
                  <c:v>1613.74</c:v>
                </c:pt>
                <c:pt idx="3">
                  <c:v>1647.94</c:v>
                </c:pt>
                <c:pt idx="4">
                  <c:v>1646.32</c:v>
                </c:pt>
                <c:pt idx="5">
                  <c:v>1659.26</c:v>
                </c:pt>
                <c:pt idx="6">
                  <c:v>1629.62</c:v>
                </c:pt>
                <c:pt idx="7">
                  <c:v>1714.64</c:v>
                </c:pt>
                <c:pt idx="8">
                  <c:v>1684.5</c:v>
                </c:pt>
                <c:pt idx="9">
                  <c:v>1778.19</c:v>
                </c:pt>
                <c:pt idx="10">
                  <c:v>1794.88</c:v>
                </c:pt>
                <c:pt idx="11">
                  <c:v>1815.26</c:v>
                </c:pt>
                <c:pt idx="12">
                  <c:v>1824.83</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StaMarta!$F$15:$R$15</c:f>
              <c:numCache>
                <c:formatCode>0.0</c:formatCode>
                <c:ptCount val="13"/>
                <c:pt idx="0">
                  <c:v>2680.45</c:v>
                </c:pt>
                <c:pt idx="1">
                  <c:v>2685.31</c:v>
                </c:pt>
                <c:pt idx="2">
                  <c:v>2780.38</c:v>
                </c:pt>
                <c:pt idx="3">
                  <c:v>2854.1</c:v>
                </c:pt>
                <c:pt idx="4">
                  <c:v>2836.03</c:v>
                </c:pt>
                <c:pt idx="5">
                  <c:v>2868.6</c:v>
                </c:pt>
                <c:pt idx="6">
                  <c:v>2815.79</c:v>
                </c:pt>
                <c:pt idx="7">
                  <c:v>2976.84</c:v>
                </c:pt>
                <c:pt idx="8">
                  <c:v>2921.92</c:v>
                </c:pt>
                <c:pt idx="9">
                  <c:v>3091.07</c:v>
                </c:pt>
                <c:pt idx="10">
                  <c:v>2996.48</c:v>
                </c:pt>
                <c:pt idx="11">
                  <c:v>2872.33</c:v>
                </c:pt>
                <c:pt idx="12">
                  <c:v>3130.78</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StaMarta!$F$16:$R$16</c:f>
              <c:numCache>
                <c:formatCode>0.0</c:formatCode>
                <c:ptCount val="13"/>
                <c:pt idx="0">
                  <c:v>3216.5399999999995</c:v>
                </c:pt>
                <c:pt idx="1">
                  <c:v>3222.3719999999998</c:v>
                </c:pt>
                <c:pt idx="2">
                  <c:v>3336.4560000000001</c:v>
                </c:pt>
                <c:pt idx="3">
                  <c:v>3424.9199999999996</c:v>
                </c:pt>
                <c:pt idx="4">
                  <c:v>3403.2360000000003</c:v>
                </c:pt>
                <c:pt idx="5">
                  <c:v>3442.3199999999997</c:v>
                </c:pt>
                <c:pt idx="6">
                  <c:v>3378.9479999999999</c:v>
                </c:pt>
                <c:pt idx="7">
                  <c:v>3572.2080000000001</c:v>
                </c:pt>
                <c:pt idx="8">
                  <c:v>3506.3040000000001</c:v>
                </c:pt>
                <c:pt idx="9">
                  <c:v>3709.2840000000001</c:v>
                </c:pt>
                <c:pt idx="10">
                  <c:v>3595.7759999999998</c:v>
                </c:pt>
                <c:pt idx="11">
                  <c:v>3446.7959999999998</c:v>
                </c:pt>
                <c:pt idx="12">
                  <c:v>3756.9360000000001</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375298720"/>
        <c:axId val="375299504"/>
      </c:barChart>
      <c:dateAx>
        <c:axId val="3752987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299504"/>
        <c:crosses val="autoZero"/>
        <c:auto val="1"/>
        <c:lblOffset val="100"/>
        <c:baseTimeUnit val="months"/>
      </c:dateAx>
      <c:valAx>
        <c:axId val="37529950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298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Villavicencio!$F$5:$R$5</c:f>
              <c:numCache>
                <c:formatCode>0.0</c:formatCode>
                <c:ptCount val="13"/>
                <c:pt idx="0">
                  <c:v>1091.31</c:v>
                </c:pt>
                <c:pt idx="1">
                  <c:v>1102.52</c:v>
                </c:pt>
                <c:pt idx="2">
                  <c:v>1096.92</c:v>
                </c:pt>
                <c:pt idx="3">
                  <c:v>1187.1099999999999</c:v>
                </c:pt>
                <c:pt idx="4">
                  <c:v>1175.95</c:v>
                </c:pt>
                <c:pt idx="5">
                  <c:v>1186.44</c:v>
                </c:pt>
                <c:pt idx="6">
                  <c:v>1229.23</c:v>
                </c:pt>
                <c:pt idx="7">
                  <c:v>1236.81</c:v>
                </c:pt>
                <c:pt idx="8">
                  <c:v>1267.67</c:v>
                </c:pt>
                <c:pt idx="9">
                  <c:v>1756.29</c:v>
                </c:pt>
                <c:pt idx="10">
                  <c:v>1607.16</c:v>
                </c:pt>
                <c:pt idx="11">
                  <c:v>1563.49</c:v>
                </c:pt>
                <c:pt idx="12">
                  <c:v>1569.22</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Villavicencio!$F$6:$R$6</c:f>
              <c:numCache>
                <c:formatCode>0.0</c:formatCode>
                <c:ptCount val="13"/>
                <c:pt idx="0">
                  <c:v>261.42</c:v>
                </c:pt>
                <c:pt idx="1">
                  <c:v>249.1</c:v>
                </c:pt>
                <c:pt idx="2">
                  <c:v>251.39</c:v>
                </c:pt>
                <c:pt idx="3">
                  <c:v>259</c:v>
                </c:pt>
                <c:pt idx="4">
                  <c:v>242.89</c:v>
                </c:pt>
                <c:pt idx="5">
                  <c:v>237.39</c:v>
                </c:pt>
                <c:pt idx="6">
                  <c:v>265.58</c:v>
                </c:pt>
                <c:pt idx="7">
                  <c:v>234.36</c:v>
                </c:pt>
                <c:pt idx="8">
                  <c:v>240.19</c:v>
                </c:pt>
                <c:pt idx="9">
                  <c:v>297.70999999999998</c:v>
                </c:pt>
                <c:pt idx="10">
                  <c:v>309.68</c:v>
                </c:pt>
                <c:pt idx="11">
                  <c:v>421.17</c:v>
                </c:pt>
                <c:pt idx="12">
                  <c:v>417.04</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Villavicencio!$F$7:$R$7</c:f>
              <c:numCache>
                <c:formatCode>0.0</c:formatCode>
                <c:ptCount val="13"/>
                <c:pt idx="0">
                  <c:v>508.56</c:v>
                </c:pt>
                <c:pt idx="1">
                  <c:v>509.32</c:v>
                </c:pt>
                <c:pt idx="2">
                  <c:v>508.32</c:v>
                </c:pt>
                <c:pt idx="3">
                  <c:v>511.11</c:v>
                </c:pt>
                <c:pt idx="4">
                  <c:v>513.26</c:v>
                </c:pt>
                <c:pt idx="5">
                  <c:v>509.92</c:v>
                </c:pt>
                <c:pt idx="6">
                  <c:v>516.01</c:v>
                </c:pt>
                <c:pt idx="7">
                  <c:v>518.41</c:v>
                </c:pt>
                <c:pt idx="8">
                  <c:v>524.63</c:v>
                </c:pt>
                <c:pt idx="9">
                  <c:v>530.03</c:v>
                </c:pt>
                <c:pt idx="10">
                  <c:v>529.91999999999996</c:v>
                </c:pt>
                <c:pt idx="11">
                  <c:v>529.36</c:v>
                </c:pt>
                <c:pt idx="12">
                  <c:v>527.63</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377211728"/>
        <c:axId val="377214472"/>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Villavicencio!$F$8:$R$8</c:f>
              <c:numCache>
                <c:formatCode>0.0</c:formatCode>
                <c:ptCount val="13"/>
                <c:pt idx="0">
                  <c:v>1849.22</c:v>
                </c:pt>
                <c:pt idx="1">
                  <c:v>1852.21</c:v>
                </c:pt>
                <c:pt idx="2">
                  <c:v>1844.74</c:v>
                </c:pt>
                <c:pt idx="3">
                  <c:v>1946.03</c:v>
                </c:pt>
                <c:pt idx="4">
                  <c:v>1920.14</c:v>
                </c:pt>
                <c:pt idx="5">
                  <c:v>1920.21</c:v>
                </c:pt>
                <c:pt idx="6">
                  <c:v>1994.26</c:v>
                </c:pt>
                <c:pt idx="7">
                  <c:v>1973.43</c:v>
                </c:pt>
                <c:pt idx="8">
                  <c:v>2014.76</c:v>
                </c:pt>
                <c:pt idx="9">
                  <c:v>2567.12</c:v>
                </c:pt>
                <c:pt idx="10">
                  <c:v>2433.81</c:v>
                </c:pt>
                <c:pt idx="11">
                  <c:v>2514.62</c:v>
                </c:pt>
                <c:pt idx="12">
                  <c:v>2516.87</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377211728"/>
        <c:axId val="377214472"/>
      </c:lineChart>
      <c:catAx>
        <c:axId val="3772117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14472"/>
        <c:crosses val="autoZero"/>
        <c:auto val="0"/>
        <c:lblAlgn val="ctr"/>
        <c:lblOffset val="100"/>
        <c:noMultiLvlLbl val="1"/>
      </c:catAx>
      <c:valAx>
        <c:axId val="3772144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117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Villavicencio!$F$12:$Q$12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Villavicencio!$F$13:$Q$13</c:f>
              <c:numCache>
                <c:formatCode>0.0</c:formatCode>
                <c:ptCount val="12"/>
                <c:pt idx="0">
                  <c:v>1124.06</c:v>
                </c:pt>
                <c:pt idx="1">
                  <c:v>1130.73</c:v>
                </c:pt>
                <c:pt idx="2">
                  <c:v>1135.5</c:v>
                </c:pt>
                <c:pt idx="3">
                  <c:v>1139.1500000000001</c:v>
                </c:pt>
                <c:pt idx="4">
                  <c:v>1141.45</c:v>
                </c:pt>
                <c:pt idx="5">
                  <c:v>1141.45</c:v>
                </c:pt>
                <c:pt idx="6">
                  <c:v>1144.23</c:v>
                </c:pt>
                <c:pt idx="7">
                  <c:v>1142.72</c:v>
                </c:pt>
                <c:pt idx="8">
                  <c:v>1145.82</c:v>
                </c:pt>
                <c:pt idx="9">
                  <c:v>1157.26</c:v>
                </c:pt>
                <c:pt idx="10">
                  <c:v>1168.1199999999999</c:v>
                </c:pt>
                <c:pt idx="11">
                  <c:v>1181.3800000000001</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Villavicencio!$F$12:$Q$12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Villavicencio!$F$14:$Q$14</c:f>
              <c:numCache>
                <c:formatCode>0.0</c:formatCode>
                <c:ptCount val="12"/>
                <c:pt idx="0">
                  <c:v>1410.53</c:v>
                </c:pt>
                <c:pt idx="1">
                  <c:v>1418.9</c:v>
                </c:pt>
                <c:pt idx="2">
                  <c:v>1424.88</c:v>
                </c:pt>
                <c:pt idx="3">
                  <c:v>1429.47</c:v>
                </c:pt>
                <c:pt idx="4">
                  <c:v>1432.36</c:v>
                </c:pt>
                <c:pt idx="5">
                  <c:v>1432.36</c:v>
                </c:pt>
                <c:pt idx="6">
                  <c:v>1435.85</c:v>
                </c:pt>
                <c:pt idx="7">
                  <c:v>1433.96</c:v>
                </c:pt>
                <c:pt idx="8">
                  <c:v>1437.85</c:v>
                </c:pt>
                <c:pt idx="9">
                  <c:v>1453.62</c:v>
                </c:pt>
                <c:pt idx="10">
                  <c:v>1467.27</c:v>
                </c:pt>
                <c:pt idx="11">
                  <c:v>1483.93</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Villavicencio!$F$12:$Q$12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Villavicencio!$F$15:$Q$15</c:f>
              <c:numCache>
                <c:formatCode>0.0</c:formatCode>
                <c:ptCount val="12"/>
                <c:pt idx="0">
                  <c:v>1849.22</c:v>
                </c:pt>
                <c:pt idx="1">
                  <c:v>1852.21</c:v>
                </c:pt>
                <c:pt idx="2">
                  <c:v>1844.74</c:v>
                </c:pt>
                <c:pt idx="3">
                  <c:v>1946.03</c:v>
                </c:pt>
                <c:pt idx="4">
                  <c:v>1920.14</c:v>
                </c:pt>
                <c:pt idx="5">
                  <c:v>1920.21</c:v>
                </c:pt>
                <c:pt idx="6">
                  <c:v>1994.26</c:v>
                </c:pt>
                <c:pt idx="7">
                  <c:v>1973.43</c:v>
                </c:pt>
                <c:pt idx="8">
                  <c:v>2014.76</c:v>
                </c:pt>
                <c:pt idx="9">
                  <c:v>2567.12</c:v>
                </c:pt>
                <c:pt idx="10">
                  <c:v>2433.81</c:v>
                </c:pt>
                <c:pt idx="11">
                  <c:v>2514.62</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Villavicencio!$F$12:$Q$12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Villavicencio!$F$16:$Q$16</c:f>
              <c:numCache>
                <c:formatCode>0.0</c:formatCode>
                <c:ptCount val="12"/>
                <c:pt idx="0">
                  <c:v>2219.0639999999999</c:v>
                </c:pt>
                <c:pt idx="1">
                  <c:v>2222.652</c:v>
                </c:pt>
                <c:pt idx="2">
                  <c:v>2213.6880000000001</c:v>
                </c:pt>
                <c:pt idx="3">
                  <c:v>2335.2359999999999</c:v>
                </c:pt>
                <c:pt idx="4">
                  <c:v>2304.1680000000001</c:v>
                </c:pt>
                <c:pt idx="5">
                  <c:v>2304.252</c:v>
                </c:pt>
                <c:pt idx="6">
                  <c:v>2393.1120000000001</c:v>
                </c:pt>
                <c:pt idx="7">
                  <c:v>2368.116</c:v>
                </c:pt>
                <c:pt idx="8">
                  <c:v>2417.712</c:v>
                </c:pt>
                <c:pt idx="9">
                  <c:v>3080.5439999999999</c:v>
                </c:pt>
                <c:pt idx="10">
                  <c:v>2920.5719999999997</c:v>
                </c:pt>
                <c:pt idx="11">
                  <c:v>3017.5439999999999</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377214864"/>
        <c:axId val="377215256"/>
      </c:barChart>
      <c:dateAx>
        <c:axId val="377214864"/>
        <c:scaling>
          <c:orientation val="minMax"/>
          <c:max val="45748"/>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5256"/>
        <c:crosses val="autoZero"/>
        <c:auto val="1"/>
        <c:lblOffset val="100"/>
        <c:baseTimeUnit val="months"/>
      </c:dateAx>
      <c:valAx>
        <c:axId val="377215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4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Valledupar!$F$5:$R$5</c:f>
              <c:numCache>
                <c:formatCode>0.0</c:formatCode>
                <c:ptCount val="13"/>
                <c:pt idx="0">
                  <c:v>1479</c:v>
                </c:pt>
                <c:pt idx="1">
                  <c:v>1496</c:v>
                </c:pt>
                <c:pt idx="2">
                  <c:v>1567</c:v>
                </c:pt>
                <c:pt idx="3">
                  <c:v>1627</c:v>
                </c:pt>
                <c:pt idx="4">
                  <c:v>1597</c:v>
                </c:pt>
                <c:pt idx="5">
                  <c:v>1629</c:v>
                </c:pt>
                <c:pt idx="6">
                  <c:v>1583</c:v>
                </c:pt>
                <c:pt idx="7">
                  <c:v>1741</c:v>
                </c:pt>
                <c:pt idx="8">
                  <c:v>1685</c:v>
                </c:pt>
                <c:pt idx="9">
                  <c:v>1886</c:v>
                </c:pt>
                <c:pt idx="10">
                  <c:v>1793</c:v>
                </c:pt>
                <c:pt idx="11">
                  <c:v>1720</c:v>
                </c:pt>
                <c:pt idx="12">
                  <c:v>1918</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Valledupar!$F$6:$R$6</c:f>
              <c:numCache>
                <c:formatCode>0.0</c:formatCode>
                <c:ptCount val="13"/>
                <c:pt idx="0">
                  <c:v>435</c:v>
                </c:pt>
                <c:pt idx="1">
                  <c:v>417</c:v>
                </c:pt>
                <c:pt idx="2">
                  <c:v>443</c:v>
                </c:pt>
                <c:pt idx="3">
                  <c:v>449</c:v>
                </c:pt>
                <c:pt idx="4">
                  <c:v>459</c:v>
                </c:pt>
                <c:pt idx="5">
                  <c:v>455</c:v>
                </c:pt>
                <c:pt idx="6">
                  <c:v>443</c:v>
                </c:pt>
                <c:pt idx="7">
                  <c:v>438</c:v>
                </c:pt>
                <c:pt idx="8">
                  <c:v>436</c:v>
                </c:pt>
                <c:pt idx="9">
                  <c:v>400</c:v>
                </c:pt>
                <c:pt idx="10">
                  <c:v>400</c:v>
                </c:pt>
                <c:pt idx="11">
                  <c:v>348</c:v>
                </c:pt>
                <c:pt idx="12">
                  <c:v>384</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Valledupar!$F$7:$R$7</c:f>
              <c:numCache>
                <c:formatCode>0.0</c:formatCode>
                <c:ptCount val="13"/>
                <c:pt idx="0">
                  <c:v>703.7</c:v>
                </c:pt>
                <c:pt idx="1">
                  <c:v>706.75</c:v>
                </c:pt>
                <c:pt idx="2">
                  <c:v>705.75</c:v>
                </c:pt>
                <c:pt idx="3">
                  <c:v>708.62</c:v>
                </c:pt>
                <c:pt idx="4">
                  <c:v>708.42</c:v>
                </c:pt>
                <c:pt idx="5">
                  <c:v>704.36</c:v>
                </c:pt>
                <c:pt idx="6">
                  <c:v>707.44</c:v>
                </c:pt>
                <c:pt idx="7">
                  <c:v>708.16</c:v>
                </c:pt>
                <c:pt idx="8">
                  <c:v>712.56</c:v>
                </c:pt>
                <c:pt idx="9">
                  <c:v>716.44</c:v>
                </c:pt>
                <c:pt idx="10">
                  <c:v>719.77</c:v>
                </c:pt>
                <c:pt idx="11">
                  <c:v>723.89</c:v>
                </c:pt>
                <c:pt idx="12">
                  <c:v>740.49</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377208984"/>
        <c:axId val="377212512"/>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Valledupar!$F$8:$R$8</c:f>
              <c:numCache>
                <c:formatCode>0.0</c:formatCode>
                <c:ptCount val="13"/>
                <c:pt idx="0">
                  <c:v>2680.45</c:v>
                </c:pt>
                <c:pt idx="1">
                  <c:v>2685.31</c:v>
                </c:pt>
                <c:pt idx="2">
                  <c:v>2780.38</c:v>
                </c:pt>
                <c:pt idx="3">
                  <c:v>2854.1</c:v>
                </c:pt>
                <c:pt idx="4">
                  <c:v>2836.03</c:v>
                </c:pt>
                <c:pt idx="5">
                  <c:v>2868.6</c:v>
                </c:pt>
                <c:pt idx="6">
                  <c:v>2815.79</c:v>
                </c:pt>
                <c:pt idx="7">
                  <c:v>2976.84</c:v>
                </c:pt>
                <c:pt idx="8">
                  <c:v>2921.92</c:v>
                </c:pt>
                <c:pt idx="9">
                  <c:v>3091.07</c:v>
                </c:pt>
                <c:pt idx="10">
                  <c:v>2996.48</c:v>
                </c:pt>
                <c:pt idx="11">
                  <c:v>2872.33</c:v>
                </c:pt>
                <c:pt idx="12">
                  <c:v>3130.78</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377208984"/>
        <c:axId val="377212512"/>
      </c:lineChart>
      <c:dateAx>
        <c:axId val="377208984"/>
        <c:scaling>
          <c:orientation val="minMax"/>
          <c:max val="45748"/>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12512"/>
        <c:crosses val="autoZero"/>
        <c:auto val="1"/>
        <c:lblOffset val="100"/>
        <c:baseTimeUnit val="months"/>
      </c:dateAx>
      <c:valAx>
        <c:axId val="3772125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089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Armenia!$F$5:$R$5</c:f>
              <c:numCache>
                <c:formatCode>0.0</c:formatCode>
                <c:ptCount val="13"/>
                <c:pt idx="0">
                  <c:v>1234.8489099999999</c:v>
                </c:pt>
                <c:pt idx="1">
                  <c:v>1145.7721100000001</c:v>
                </c:pt>
                <c:pt idx="2">
                  <c:v>1057.5838699999999</c:v>
                </c:pt>
                <c:pt idx="3">
                  <c:v>1254.50974</c:v>
                </c:pt>
                <c:pt idx="4">
                  <c:v>1184.7213400000001</c:v>
                </c:pt>
                <c:pt idx="5">
                  <c:v>1250.14158</c:v>
                </c:pt>
                <c:pt idx="6">
                  <c:v>1237.28134</c:v>
                </c:pt>
                <c:pt idx="7">
                  <c:v>1116.7489599999999</c:v>
                </c:pt>
                <c:pt idx="8">
                  <c:v>1229.0088000000001</c:v>
                </c:pt>
                <c:pt idx="9">
                  <c:v>1811.2106900000001</c:v>
                </c:pt>
                <c:pt idx="10">
                  <c:v>1858.2628199999999</c:v>
                </c:pt>
                <c:pt idx="11">
                  <c:v>1639.8942500000001</c:v>
                </c:pt>
                <c:pt idx="12">
                  <c:v>1701.4929199999999</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Armenia!$F$6:$R$6</c:f>
              <c:numCache>
                <c:formatCode>0.0</c:formatCode>
                <c:ptCount val="13"/>
                <c:pt idx="0">
                  <c:v>644.20610999999997</c:v>
                </c:pt>
                <c:pt idx="1">
                  <c:v>626.50918999999999</c:v>
                </c:pt>
                <c:pt idx="2">
                  <c:v>762.91840999999999</c:v>
                </c:pt>
                <c:pt idx="3">
                  <c:v>712.27544999999998</c:v>
                </c:pt>
                <c:pt idx="4">
                  <c:v>730.33019000000002</c:v>
                </c:pt>
                <c:pt idx="5">
                  <c:v>688.49208999999996</c:v>
                </c:pt>
                <c:pt idx="6">
                  <c:v>701.00850000000003</c:v>
                </c:pt>
                <c:pt idx="7">
                  <c:v>850.21537000000001</c:v>
                </c:pt>
                <c:pt idx="8">
                  <c:v>689.17981999999995</c:v>
                </c:pt>
                <c:pt idx="9">
                  <c:v>780.02099999999996</c:v>
                </c:pt>
                <c:pt idx="10">
                  <c:v>595.16395999999997</c:v>
                </c:pt>
                <c:pt idx="11">
                  <c:v>766.71234000000004</c:v>
                </c:pt>
                <c:pt idx="12">
                  <c:v>756.89903000000004</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Armenia!$F$7:$R$7</c:f>
              <c:numCache>
                <c:formatCode>0.0</c:formatCode>
                <c:ptCount val="13"/>
                <c:pt idx="0">
                  <c:v>746.72251000000006</c:v>
                </c:pt>
                <c:pt idx="1">
                  <c:v>746.75766999999996</c:v>
                </c:pt>
                <c:pt idx="2">
                  <c:v>746.75766999999996</c:v>
                </c:pt>
                <c:pt idx="3">
                  <c:v>746.75766999999996</c:v>
                </c:pt>
                <c:pt idx="4">
                  <c:v>746.75766999999996</c:v>
                </c:pt>
                <c:pt idx="5">
                  <c:v>746.75766999999996</c:v>
                </c:pt>
                <c:pt idx="6">
                  <c:v>746.75766999999996</c:v>
                </c:pt>
                <c:pt idx="7">
                  <c:v>746.75766999999996</c:v>
                </c:pt>
                <c:pt idx="8">
                  <c:v>746.75766999999996</c:v>
                </c:pt>
                <c:pt idx="9">
                  <c:v>785.58906999999999</c:v>
                </c:pt>
                <c:pt idx="10">
                  <c:v>785.58906999999999</c:v>
                </c:pt>
                <c:pt idx="11">
                  <c:v>785.58906999999999</c:v>
                </c:pt>
                <c:pt idx="12">
                  <c:v>785.58906999999999</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369643472"/>
        <c:axId val="369642296"/>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Armenia!$F$8:$R$8</c:f>
              <c:numCache>
                <c:formatCode>0.0</c:formatCode>
                <c:ptCount val="13"/>
                <c:pt idx="0">
                  <c:v>2755.1442499999998</c:v>
                </c:pt>
                <c:pt idx="1">
                  <c:v>2625.9594900000002</c:v>
                </c:pt>
                <c:pt idx="2">
                  <c:v>2674.4264499999999</c:v>
                </c:pt>
                <c:pt idx="3">
                  <c:v>2835.8522400000002</c:v>
                </c:pt>
                <c:pt idx="4">
                  <c:v>2779.1633000000002</c:v>
                </c:pt>
                <c:pt idx="5">
                  <c:v>2801.0820100000001</c:v>
                </c:pt>
                <c:pt idx="6">
                  <c:v>2799.54</c:v>
                </c:pt>
                <c:pt idx="7">
                  <c:v>2825.94616</c:v>
                </c:pt>
                <c:pt idx="8">
                  <c:v>2780.7824000000001</c:v>
                </c:pt>
                <c:pt idx="9">
                  <c:v>3506.46</c:v>
                </c:pt>
                <c:pt idx="10">
                  <c:v>3367</c:v>
                </c:pt>
                <c:pt idx="11">
                  <c:v>3324.11391</c:v>
                </c:pt>
                <c:pt idx="12">
                  <c:v>3369.2992100000001</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369643472"/>
        <c:axId val="369642296"/>
      </c:lineChart>
      <c:dateAx>
        <c:axId val="369643472"/>
        <c:scaling>
          <c:orientation val="minMax"/>
          <c:max val="45748"/>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9642296"/>
        <c:crosses val="autoZero"/>
        <c:auto val="0"/>
        <c:lblOffset val="100"/>
        <c:baseTimeUnit val="months"/>
      </c:dateAx>
      <c:valAx>
        <c:axId val="3696422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9643472"/>
        <c:crosses val="autoZero"/>
        <c:crossBetween val="between"/>
      </c:valAx>
      <c:spPr>
        <a:noFill/>
        <a:ln>
          <a:noFill/>
        </a:ln>
        <a:effectLst/>
      </c:spPr>
    </c:plotArea>
    <c:legend>
      <c:legendPos val="b"/>
      <c:layout>
        <c:manualLayout>
          <c:xMode val="edge"/>
          <c:yMode val="edge"/>
          <c:x val="0.39177745341167969"/>
          <c:y val="0.87024586999468556"/>
          <c:w val="0.37981626371258576"/>
          <c:h val="5.45334080694550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Valledupar!$F$13:$R$13</c:f>
              <c:numCache>
                <c:formatCode>0.0</c:formatCode>
                <c:ptCount val="13"/>
                <c:pt idx="0">
                  <c:v>1237.07</c:v>
                </c:pt>
                <c:pt idx="1">
                  <c:v>1241.5899999999999</c:v>
                </c:pt>
                <c:pt idx="2">
                  <c:v>1284.18</c:v>
                </c:pt>
                <c:pt idx="3">
                  <c:v>1312.77</c:v>
                </c:pt>
                <c:pt idx="4">
                  <c:v>1311.01</c:v>
                </c:pt>
                <c:pt idx="5">
                  <c:v>1321.25</c:v>
                </c:pt>
                <c:pt idx="6">
                  <c:v>1297.3599999999999</c:v>
                </c:pt>
                <c:pt idx="7">
                  <c:v>1365.93</c:v>
                </c:pt>
                <c:pt idx="8">
                  <c:v>1342.52</c:v>
                </c:pt>
                <c:pt idx="9">
                  <c:v>1416.46</c:v>
                </c:pt>
                <c:pt idx="10">
                  <c:v>1429.76</c:v>
                </c:pt>
                <c:pt idx="11">
                  <c:v>1445.99</c:v>
                </c:pt>
                <c:pt idx="12">
                  <c:v>1453.62</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Valledupar!$F$14:$R$14</c:f>
              <c:numCache>
                <c:formatCode>0.0</c:formatCode>
                <c:ptCount val="13"/>
                <c:pt idx="0">
                  <c:v>1556.63</c:v>
                </c:pt>
                <c:pt idx="1">
                  <c:v>1558.84</c:v>
                </c:pt>
                <c:pt idx="2">
                  <c:v>1613.74</c:v>
                </c:pt>
                <c:pt idx="3">
                  <c:v>1647.94</c:v>
                </c:pt>
                <c:pt idx="4">
                  <c:v>1646.32</c:v>
                </c:pt>
                <c:pt idx="5">
                  <c:v>1659.26</c:v>
                </c:pt>
                <c:pt idx="6">
                  <c:v>1629.62</c:v>
                </c:pt>
                <c:pt idx="7">
                  <c:v>1714.64</c:v>
                </c:pt>
                <c:pt idx="8">
                  <c:v>1684.5</c:v>
                </c:pt>
                <c:pt idx="9">
                  <c:v>1778.19</c:v>
                </c:pt>
                <c:pt idx="10">
                  <c:v>1794.88</c:v>
                </c:pt>
                <c:pt idx="11">
                  <c:v>1815.26</c:v>
                </c:pt>
                <c:pt idx="12">
                  <c:v>1824.83</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Valledupar!$F$15:$R$15</c:f>
              <c:numCache>
                <c:formatCode>0.0</c:formatCode>
                <c:ptCount val="13"/>
                <c:pt idx="0">
                  <c:v>2680.45</c:v>
                </c:pt>
                <c:pt idx="1">
                  <c:v>2685.31</c:v>
                </c:pt>
                <c:pt idx="2">
                  <c:v>2780.38</c:v>
                </c:pt>
                <c:pt idx="3">
                  <c:v>2854.1</c:v>
                </c:pt>
                <c:pt idx="4">
                  <c:v>2836.03</c:v>
                </c:pt>
                <c:pt idx="5">
                  <c:v>2868.6</c:v>
                </c:pt>
                <c:pt idx="6">
                  <c:v>2815.79</c:v>
                </c:pt>
                <c:pt idx="7">
                  <c:v>2976.84</c:v>
                </c:pt>
                <c:pt idx="8">
                  <c:v>2921.92</c:v>
                </c:pt>
                <c:pt idx="9">
                  <c:v>3091.07</c:v>
                </c:pt>
                <c:pt idx="10">
                  <c:v>2996.48</c:v>
                </c:pt>
                <c:pt idx="11">
                  <c:v>2872.33</c:v>
                </c:pt>
                <c:pt idx="12">
                  <c:v>3130.78</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Valledupar!$F$16:$R$16</c:f>
              <c:numCache>
                <c:formatCode>0.0</c:formatCode>
                <c:ptCount val="13"/>
                <c:pt idx="0">
                  <c:v>3216.5399999999995</c:v>
                </c:pt>
                <c:pt idx="1">
                  <c:v>3222.3719999999998</c:v>
                </c:pt>
                <c:pt idx="2">
                  <c:v>3336.4560000000001</c:v>
                </c:pt>
                <c:pt idx="3">
                  <c:v>3424.9199999999996</c:v>
                </c:pt>
                <c:pt idx="4">
                  <c:v>3403.2360000000003</c:v>
                </c:pt>
                <c:pt idx="5">
                  <c:v>3442.3199999999997</c:v>
                </c:pt>
                <c:pt idx="6">
                  <c:v>3378.9479999999999</c:v>
                </c:pt>
                <c:pt idx="7">
                  <c:v>3572.2080000000001</c:v>
                </c:pt>
                <c:pt idx="8">
                  <c:v>3506.3040000000001</c:v>
                </c:pt>
                <c:pt idx="9">
                  <c:v>3709.2840000000001</c:v>
                </c:pt>
                <c:pt idx="10">
                  <c:v>3595.7759999999998</c:v>
                </c:pt>
                <c:pt idx="11">
                  <c:v>3446.7959999999998</c:v>
                </c:pt>
                <c:pt idx="12">
                  <c:v>3756.9360000000001</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377212904"/>
        <c:axId val="377216040"/>
      </c:barChart>
      <c:dateAx>
        <c:axId val="377212904"/>
        <c:scaling>
          <c:orientation val="minMax"/>
          <c:max val="45748"/>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6040"/>
        <c:crosses val="autoZero"/>
        <c:auto val="1"/>
        <c:lblOffset val="100"/>
        <c:baseTimeUnit val="months"/>
      </c:dateAx>
      <c:valAx>
        <c:axId val="3772160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2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5453154623618072E-2"/>
          <c:y val="0.2377067727193298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Tunja!$F$5:$R$5</c:f>
              <c:numCache>
                <c:formatCode>0.0</c:formatCode>
                <c:ptCount val="13"/>
                <c:pt idx="0">
                  <c:v>938.45</c:v>
                </c:pt>
                <c:pt idx="1">
                  <c:v>1029.5999999999999</c:v>
                </c:pt>
                <c:pt idx="2">
                  <c:v>942.24</c:v>
                </c:pt>
                <c:pt idx="3">
                  <c:v>1043.2</c:v>
                </c:pt>
                <c:pt idx="4">
                  <c:v>983.89</c:v>
                </c:pt>
                <c:pt idx="5">
                  <c:v>983.89</c:v>
                </c:pt>
                <c:pt idx="6">
                  <c:v>1013.74</c:v>
                </c:pt>
                <c:pt idx="7">
                  <c:v>1093.04</c:v>
                </c:pt>
                <c:pt idx="8">
                  <c:v>1093.04</c:v>
                </c:pt>
                <c:pt idx="9">
                  <c:v>1566.65</c:v>
                </c:pt>
                <c:pt idx="10">
                  <c:v>1487.64</c:v>
                </c:pt>
                <c:pt idx="11">
                  <c:v>1323.2</c:v>
                </c:pt>
                <c:pt idx="12">
                  <c:v>1547.72</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Tunja!$F$6:$R$6</c:f>
              <c:numCache>
                <c:formatCode>0.0</c:formatCode>
                <c:ptCount val="13"/>
                <c:pt idx="0">
                  <c:v>331.03</c:v>
                </c:pt>
                <c:pt idx="1">
                  <c:v>311.8</c:v>
                </c:pt>
                <c:pt idx="2">
                  <c:v>306.8</c:v>
                </c:pt>
                <c:pt idx="3">
                  <c:v>327.08999999999997</c:v>
                </c:pt>
                <c:pt idx="4">
                  <c:v>290.79000000000002</c:v>
                </c:pt>
                <c:pt idx="5">
                  <c:v>290.79000000000002</c:v>
                </c:pt>
                <c:pt idx="6">
                  <c:v>318.19</c:v>
                </c:pt>
                <c:pt idx="7">
                  <c:v>299.22000000000003</c:v>
                </c:pt>
                <c:pt idx="8">
                  <c:v>299.22000000000003</c:v>
                </c:pt>
                <c:pt idx="9">
                  <c:v>406.83</c:v>
                </c:pt>
                <c:pt idx="10">
                  <c:v>453.01</c:v>
                </c:pt>
                <c:pt idx="11">
                  <c:v>401.98</c:v>
                </c:pt>
                <c:pt idx="12">
                  <c:v>419.54</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Tunja!$F$7:$R$7</c:f>
              <c:numCache>
                <c:formatCode>0.0</c:formatCode>
                <c:ptCount val="13"/>
                <c:pt idx="0">
                  <c:v>435.61</c:v>
                </c:pt>
                <c:pt idx="1">
                  <c:v>439.84</c:v>
                </c:pt>
                <c:pt idx="2">
                  <c:v>442.24</c:v>
                </c:pt>
                <c:pt idx="3">
                  <c:v>451.59</c:v>
                </c:pt>
                <c:pt idx="4">
                  <c:v>457.09</c:v>
                </c:pt>
                <c:pt idx="5">
                  <c:v>457.09</c:v>
                </c:pt>
                <c:pt idx="6">
                  <c:v>462.38</c:v>
                </c:pt>
                <c:pt idx="7">
                  <c:v>466.16</c:v>
                </c:pt>
                <c:pt idx="8">
                  <c:v>406.71064000000001</c:v>
                </c:pt>
                <c:pt idx="9">
                  <c:v>417.39</c:v>
                </c:pt>
                <c:pt idx="10">
                  <c:v>422.35</c:v>
                </c:pt>
                <c:pt idx="11">
                  <c:v>426.46</c:v>
                </c:pt>
                <c:pt idx="12">
                  <c:v>429.05</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377216432"/>
        <c:axId val="377209376"/>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Tunja!$F$8:$R$8</c:f>
              <c:numCache>
                <c:formatCode>0.0</c:formatCode>
                <c:ptCount val="13"/>
                <c:pt idx="0">
                  <c:v>1706.36</c:v>
                </c:pt>
                <c:pt idx="1">
                  <c:v>1785.28</c:v>
                </c:pt>
                <c:pt idx="2">
                  <c:v>1696.3</c:v>
                </c:pt>
                <c:pt idx="3">
                  <c:v>1817.36</c:v>
                </c:pt>
                <c:pt idx="4">
                  <c:v>1727.66</c:v>
                </c:pt>
                <c:pt idx="5">
                  <c:v>1727.66</c:v>
                </c:pt>
                <c:pt idx="6">
                  <c:v>1793.74</c:v>
                </c:pt>
                <c:pt idx="7">
                  <c:v>1858.88</c:v>
                </c:pt>
                <c:pt idx="8">
                  <c:v>1858.88</c:v>
                </c:pt>
                <c:pt idx="9">
                  <c:v>2456.4</c:v>
                </c:pt>
                <c:pt idx="10">
                  <c:v>2433.42</c:v>
                </c:pt>
                <c:pt idx="11">
                  <c:v>2217.42</c:v>
                </c:pt>
                <c:pt idx="12">
                  <c:v>2467.39</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377216432"/>
        <c:axId val="377209376"/>
      </c:lineChart>
      <c:dateAx>
        <c:axId val="37721643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09376"/>
        <c:crosses val="autoZero"/>
        <c:auto val="1"/>
        <c:lblOffset val="100"/>
        <c:baseTimeUnit val="months"/>
      </c:dateAx>
      <c:valAx>
        <c:axId val="3772093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164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Tunja!$F$13:$R$13</c:f>
              <c:numCache>
                <c:formatCode>0.0</c:formatCode>
                <c:ptCount val="13"/>
                <c:pt idx="0">
                  <c:v>772.2</c:v>
                </c:pt>
                <c:pt idx="1">
                  <c:v>802.14</c:v>
                </c:pt>
                <c:pt idx="2">
                  <c:v>764.44</c:v>
                </c:pt>
                <c:pt idx="3">
                  <c:v>814.64</c:v>
                </c:pt>
                <c:pt idx="4">
                  <c:v>782.48</c:v>
                </c:pt>
                <c:pt idx="5">
                  <c:v>777.72</c:v>
                </c:pt>
                <c:pt idx="6">
                  <c:v>804.99</c:v>
                </c:pt>
                <c:pt idx="7">
                  <c:v>832.86</c:v>
                </c:pt>
                <c:pt idx="8">
                  <c:v>828.98</c:v>
                </c:pt>
                <c:pt idx="9">
                  <c:v>1076.4100000000001</c:v>
                </c:pt>
                <c:pt idx="10">
                  <c:v>1086.51</c:v>
                </c:pt>
                <c:pt idx="11">
                  <c:v>1098.8399999999999</c:v>
                </c:pt>
                <c:pt idx="12">
                  <c:v>1104.6400000000001</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Tunja!$F$14:$R$14</c:f>
              <c:numCache>
                <c:formatCode>0.0</c:formatCode>
                <c:ptCount val="13"/>
                <c:pt idx="0">
                  <c:v>974.75</c:v>
                </c:pt>
                <c:pt idx="1">
                  <c:v>1011.98</c:v>
                </c:pt>
                <c:pt idx="2">
                  <c:v>964.27</c:v>
                </c:pt>
                <c:pt idx="3">
                  <c:v>1026.9000000000001</c:v>
                </c:pt>
                <c:pt idx="4">
                  <c:v>988.2</c:v>
                </c:pt>
                <c:pt idx="5">
                  <c:v>980.63</c:v>
                </c:pt>
                <c:pt idx="6">
                  <c:v>1015.26</c:v>
                </c:pt>
                <c:pt idx="7">
                  <c:v>1050.6199999999999</c:v>
                </c:pt>
                <c:pt idx="8">
                  <c:v>1044.92</c:v>
                </c:pt>
                <c:pt idx="9">
                  <c:v>1355.5</c:v>
                </c:pt>
                <c:pt idx="10">
                  <c:v>1368.22</c:v>
                </c:pt>
                <c:pt idx="11">
                  <c:v>1383.75</c:v>
                </c:pt>
                <c:pt idx="12">
                  <c:v>1391.05</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Tunja!$F$15:$R$15</c:f>
              <c:numCache>
                <c:formatCode>0.0</c:formatCode>
                <c:ptCount val="13"/>
                <c:pt idx="0">
                  <c:v>1706.36</c:v>
                </c:pt>
                <c:pt idx="1">
                  <c:v>1785.28</c:v>
                </c:pt>
                <c:pt idx="2">
                  <c:v>1696.3</c:v>
                </c:pt>
                <c:pt idx="3">
                  <c:v>1817.36</c:v>
                </c:pt>
                <c:pt idx="4">
                  <c:v>1727.66</c:v>
                </c:pt>
                <c:pt idx="5">
                  <c:v>1727.66</c:v>
                </c:pt>
                <c:pt idx="6">
                  <c:v>1793.74</c:v>
                </c:pt>
                <c:pt idx="7">
                  <c:v>1858.88</c:v>
                </c:pt>
                <c:pt idx="8">
                  <c:v>1858.88</c:v>
                </c:pt>
                <c:pt idx="9">
                  <c:v>2456.4</c:v>
                </c:pt>
                <c:pt idx="10">
                  <c:v>2433.42</c:v>
                </c:pt>
                <c:pt idx="11">
                  <c:v>2217.42</c:v>
                </c:pt>
                <c:pt idx="12">
                  <c:v>2467.39</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Tunja!$F$16:$R$16</c:f>
              <c:numCache>
                <c:formatCode>0.0</c:formatCode>
                <c:ptCount val="13"/>
                <c:pt idx="0">
                  <c:v>2047.6319999999998</c:v>
                </c:pt>
                <c:pt idx="1">
                  <c:v>2142.3359999999998</c:v>
                </c:pt>
                <c:pt idx="2">
                  <c:v>2035.56</c:v>
                </c:pt>
                <c:pt idx="3">
                  <c:v>2180.8319999999999</c:v>
                </c:pt>
                <c:pt idx="4">
                  <c:v>2073.192</c:v>
                </c:pt>
                <c:pt idx="5">
                  <c:v>2073.192</c:v>
                </c:pt>
                <c:pt idx="6">
                  <c:v>2152.4879999999998</c:v>
                </c:pt>
                <c:pt idx="7">
                  <c:v>2230.6559999999999</c:v>
                </c:pt>
                <c:pt idx="8">
                  <c:v>2230.6559999999999</c:v>
                </c:pt>
                <c:pt idx="9">
                  <c:v>2947.68</c:v>
                </c:pt>
                <c:pt idx="10">
                  <c:v>2920.1039999999998</c:v>
                </c:pt>
                <c:pt idx="11">
                  <c:v>2660.904</c:v>
                </c:pt>
                <c:pt idx="12">
                  <c:v>2960.8679999999999</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377210160"/>
        <c:axId val="377210552"/>
      </c:barChart>
      <c:dateAx>
        <c:axId val="377210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0552"/>
        <c:crosses val="autoZero"/>
        <c:auto val="1"/>
        <c:lblOffset val="100"/>
        <c:baseTimeUnit val="months"/>
      </c:dateAx>
      <c:valAx>
        <c:axId val="3772105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'Yopal Enerca'!$F$5:$R$5</c:f>
              <c:numCache>
                <c:formatCode>0.0</c:formatCode>
                <c:ptCount val="12"/>
                <c:pt idx="0">
                  <c:v>224.18219999999999</c:v>
                </c:pt>
                <c:pt idx="1">
                  <c:v>171.68450000000001</c:v>
                </c:pt>
                <c:pt idx="2">
                  <c:v>206.45320000000001</c:v>
                </c:pt>
                <c:pt idx="3">
                  <c:v>217.57599999999999</c:v>
                </c:pt>
                <c:pt idx="4">
                  <c:v>245.26339999999999</c:v>
                </c:pt>
                <c:pt idx="5">
                  <c:v>246.5752</c:v>
                </c:pt>
                <c:pt idx="6">
                  <c:v>270.44229999999999</c:v>
                </c:pt>
                <c:pt idx="7">
                  <c:v>294.24279999999999</c:v>
                </c:pt>
                <c:pt idx="8">
                  <c:v>280.58839999999998</c:v>
                </c:pt>
                <c:pt idx="9">
                  <c:v>222.52789999999999</c:v>
                </c:pt>
                <c:pt idx="10">
                  <c:v>215.18199999999999</c:v>
                </c:pt>
                <c:pt idx="11">
                  <c:v>212.33019999999999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'Yopal Enerca'!$F$6:$R$6</c:f>
              <c:numCache>
                <c:formatCode>0.0</c:formatCode>
                <c:ptCount val="12"/>
                <c:pt idx="0">
                  <c:v>91.5227</c:v>
                </c:pt>
                <c:pt idx="1">
                  <c:v>65.286500000000004</c:v>
                </c:pt>
                <c:pt idx="2">
                  <c:v>77.802400000000006</c:v>
                </c:pt>
                <c:pt idx="3">
                  <c:v>85.094800000000006</c:v>
                </c:pt>
                <c:pt idx="4">
                  <c:v>84.908199999999994</c:v>
                </c:pt>
                <c:pt idx="5">
                  <c:v>86.653499999999994</c:v>
                </c:pt>
                <c:pt idx="6">
                  <c:v>102.9151</c:v>
                </c:pt>
                <c:pt idx="7">
                  <c:v>105.1495</c:v>
                </c:pt>
                <c:pt idx="8">
                  <c:v>99.840800000000002</c:v>
                </c:pt>
                <c:pt idx="9">
                  <c:v>142.60140000000001</c:v>
                </c:pt>
                <c:pt idx="10">
                  <c:v>85.676400000000001</c:v>
                </c:pt>
                <c:pt idx="11">
                  <c:v>88.7834</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'Yopal Enerca'!$F$7:$R$7</c:f>
              <c:numCache>
                <c:formatCode>0.0</c:formatCode>
                <c:ptCount val="12"/>
                <c:pt idx="0">
                  <c:v>131.9967</c:v>
                </c:pt>
                <c:pt idx="1">
                  <c:v>132.35499999999999</c:v>
                </c:pt>
                <c:pt idx="2">
                  <c:v>131.98439999999999</c:v>
                </c:pt>
                <c:pt idx="3">
                  <c:v>132.7944</c:v>
                </c:pt>
                <c:pt idx="4">
                  <c:v>132.9205</c:v>
                </c:pt>
                <c:pt idx="5">
                  <c:v>131.69110000000001</c:v>
                </c:pt>
                <c:pt idx="6">
                  <c:v>132.77209999999999</c:v>
                </c:pt>
                <c:pt idx="7">
                  <c:v>133.3777</c:v>
                </c:pt>
                <c:pt idx="8">
                  <c:v>135.0523</c:v>
                </c:pt>
                <c:pt idx="9">
                  <c:v>136.0668</c:v>
                </c:pt>
                <c:pt idx="10">
                  <c:v>136.66659999999999</c:v>
                </c:pt>
                <c:pt idx="11">
                  <c:v>136.73509999999999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378457600"/>
        <c:axId val="378454072"/>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'Yopal Enerca'!$F$8:$R$8</c:f>
              <c:numCache>
                <c:formatCode>0.0</c:formatCode>
                <c:ptCount val="12"/>
                <c:pt idx="0">
                  <c:v>483.2054</c:v>
                </c:pt>
                <c:pt idx="1">
                  <c:v>399.89139999999998</c:v>
                </c:pt>
                <c:pt idx="2">
                  <c:v>447.69869999999997</c:v>
                </c:pt>
                <c:pt idx="3">
                  <c:v>467.4599</c:v>
                </c:pt>
                <c:pt idx="4">
                  <c:v>496.55369999999999</c:v>
                </c:pt>
                <c:pt idx="5">
                  <c:v>499.98750000000001</c:v>
                </c:pt>
                <c:pt idx="6">
                  <c:v>540.66759999999999</c:v>
                </c:pt>
                <c:pt idx="7">
                  <c:v>567.82240000000002</c:v>
                </c:pt>
                <c:pt idx="8">
                  <c:v>550.30250000000001</c:v>
                </c:pt>
                <c:pt idx="9">
                  <c:v>535.97789999999998</c:v>
                </c:pt>
                <c:pt idx="10">
                  <c:v>470.17959999999999</c:v>
                </c:pt>
                <c:pt idx="11">
                  <c:v>470.70080000000002</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378457600"/>
        <c:axId val="378454072"/>
      </c:lineChart>
      <c:dateAx>
        <c:axId val="378457600"/>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8454072"/>
        <c:crosses val="autoZero"/>
        <c:auto val="1"/>
        <c:lblOffset val="100"/>
        <c:baseTimeUnit val="months"/>
      </c:dateAx>
      <c:valAx>
        <c:axId val="3784540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84576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'Yopal Enerca'!$F$13:$R$13</c:f>
              <c:numCache>
                <c:formatCode>0.0</c:formatCode>
                <c:ptCount val="12"/>
                <c:pt idx="0">
                  <c:v>404.05</c:v>
                </c:pt>
                <c:pt idx="1">
                  <c:v>406.45</c:v>
                </c:pt>
                <c:pt idx="2">
                  <c:v>408.16</c:v>
                </c:pt>
                <c:pt idx="3">
                  <c:v>409.48</c:v>
                </c:pt>
                <c:pt idx="4">
                  <c:v>410.31</c:v>
                </c:pt>
                <c:pt idx="5">
                  <c:v>410.31</c:v>
                </c:pt>
                <c:pt idx="6">
                  <c:v>411.31</c:v>
                </c:pt>
                <c:pt idx="7">
                  <c:v>410.76</c:v>
                </c:pt>
                <c:pt idx="8">
                  <c:v>411.88</c:v>
                </c:pt>
                <c:pt idx="9">
                  <c:v>413.76</c:v>
                </c:pt>
                <c:pt idx="10">
                  <c:v>417.65</c:v>
                </c:pt>
                <c:pt idx="11">
                  <c:v>422.39</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'Yopal Enerca'!$F$14:$R$14</c:f>
              <c:numCache>
                <c:formatCode>0.0</c:formatCode>
                <c:ptCount val="12"/>
                <c:pt idx="0">
                  <c:v>464.36</c:v>
                </c:pt>
                <c:pt idx="1">
                  <c:v>467.12</c:v>
                </c:pt>
                <c:pt idx="2">
                  <c:v>469.09</c:v>
                </c:pt>
                <c:pt idx="3">
                  <c:v>470.6</c:v>
                </c:pt>
                <c:pt idx="4">
                  <c:v>471.55</c:v>
                </c:pt>
                <c:pt idx="5">
                  <c:v>471.55</c:v>
                </c:pt>
                <c:pt idx="6">
                  <c:v>472.7</c:v>
                </c:pt>
                <c:pt idx="7">
                  <c:v>472.07</c:v>
                </c:pt>
                <c:pt idx="8">
                  <c:v>473.36</c:v>
                </c:pt>
                <c:pt idx="9">
                  <c:v>475.52</c:v>
                </c:pt>
                <c:pt idx="10">
                  <c:v>479.98</c:v>
                </c:pt>
                <c:pt idx="11">
                  <c:v>485.43</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'Yopal Enerca'!$F$15:$R$15</c:f>
              <c:numCache>
                <c:formatCode>0.0</c:formatCode>
                <c:ptCount val="12"/>
                <c:pt idx="0">
                  <c:v>483.2054</c:v>
                </c:pt>
                <c:pt idx="1">
                  <c:v>399.89139999999998</c:v>
                </c:pt>
                <c:pt idx="2">
                  <c:v>447.69869999999997</c:v>
                </c:pt>
                <c:pt idx="3">
                  <c:v>467.4599</c:v>
                </c:pt>
                <c:pt idx="4">
                  <c:v>496.55369999999999</c:v>
                </c:pt>
                <c:pt idx="5">
                  <c:v>499.98750000000001</c:v>
                </c:pt>
                <c:pt idx="6">
                  <c:v>540.66759999999999</c:v>
                </c:pt>
                <c:pt idx="7">
                  <c:v>567.82240000000002</c:v>
                </c:pt>
                <c:pt idx="8">
                  <c:v>550.30250000000001</c:v>
                </c:pt>
                <c:pt idx="9">
                  <c:v>535.97789999999998</c:v>
                </c:pt>
                <c:pt idx="10">
                  <c:v>470.17959999999999</c:v>
                </c:pt>
                <c:pt idx="11">
                  <c:v>470.70080000000002</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2"/>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numCache>
            </c:numRef>
          </c:cat>
          <c:val>
            <c:numRef>
              <c:f>'Yopal Enerca'!$F$16:$R$16</c:f>
              <c:numCache>
                <c:formatCode>0.0</c:formatCode>
                <c:ptCount val="12"/>
                <c:pt idx="0">
                  <c:v>579.84647999999993</c:v>
                </c:pt>
                <c:pt idx="1">
                  <c:v>479.86967999999996</c:v>
                </c:pt>
                <c:pt idx="2">
                  <c:v>537.23843999999997</c:v>
                </c:pt>
                <c:pt idx="3">
                  <c:v>560.95187999999996</c:v>
                </c:pt>
                <c:pt idx="4">
                  <c:v>595.86443999999995</c:v>
                </c:pt>
                <c:pt idx="5">
                  <c:v>599.98500000000001</c:v>
                </c:pt>
                <c:pt idx="6">
                  <c:v>648.80111999999997</c:v>
                </c:pt>
                <c:pt idx="7">
                  <c:v>681.38688000000002</c:v>
                </c:pt>
                <c:pt idx="8">
                  <c:v>660.36299999999994</c:v>
                </c:pt>
                <c:pt idx="9">
                  <c:v>643.17347999999993</c:v>
                </c:pt>
                <c:pt idx="10">
                  <c:v>564.21551999999997</c:v>
                </c:pt>
                <c:pt idx="11">
                  <c:v>564.84096</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378458384"/>
        <c:axId val="378455248"/>
      </c:barChart>
      <c:dateAx>
        <c:axId val="3784583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5248"/>
        <c:crosses val="autoZero"/>
        <c:auto val="1"/>
        <c:lblOffset val="100"/>
        <c:baseTimeUnit val="months"/>
      </c:dateAx>
      <c:valAx>
        <c:axId val="3784552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8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'Yopal Gases del Cusiana'!$F$13:$R$13</c:f>
              <c:numCache>
                <c:formatCode>0.0</c:formatCode>
                <c:ptCount val="13"/>
                <c:pt idx="0">
                  <c:v>604.70000000000005</c:v>
                </c:pt>
                <c:pt idx="1">
                  <c:v>608.29</c:v>
                </c:pt>
                <c:pt idx="2">
                  <c:v>610.85</c:v>
                </c:pt>
                <c:pt idx="3">
                  <c:v>612.82000000000005</c:v>
                </c:pt>
                <c:pt idx="4">
                  <c:v>614.05999999999995</c:v>
                </c:pt>
                <c:pt idx="5">
                  <c:v>614.05999999999995</c:v>
                </c:pt>
                <c:pt idx="6">
                  <c:v>615.55999999999995</c:v>
                </c:pt>
                <c:pt idx="7">
                  <c:v>614.75</c:v>
                </c:pt>
                <c:pt idx="8">
                  <c:v>616.41999999999996</c:v>
                </c:pt>
                <c:pt idx="9">
                  <c:v>619.24</c:v>
                </c:pt>
                <c:pt idx="10">
                  <c:v>625.04</c:v>
                </c:pt>
                <c:pt idx="11">
                  <c:v>632.14</c:v>
                </c:pt>
                <c:pt idx="12">
                  <c:v>635.47</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'Yopal Gases del Cusiana'!$F$14:$R$14</c:f>
              <c:numCache>
                <c:formatCode>0.0</c:formatCode>
                <c:ptCount val="13"/>
                <c:pt idx="0">
                  <c:v>737.07</c:v>
                </c:pt>
                <c:pt idx="1">
                  <c:v>741.45</c:v>
                </c:pt>
                <c:pt idx="2">
                  <c:v>744.58</c:v>
                </c:pt>
                <c:pt idx="3">
                  <c:v>746.98</c:v>
                </c:pt>
                <c:pt idx="4">
                  <c:v>748.49</c:v>
                </c:pt>
                <c:pt idx="5">
                  <c:v>748.49</c:v>
                </c:pt>
                <c:pt idx="6">
                  <c:v>750.31</c:v>
                </c:pt>
                <c:pt idx="7">
                  <c:v>749.32</c:v>
                </c:pt>
                <c:pt idx="8">
                  <c:v>751.35</c:v>
                </c:pt>
                <c:pt idx="9">
                  <c:v>754.79</c:v>
                </c:pt>
                <c:pt idx="10">
                  <c:v>761.86</c:v>
                </c:pt>
                <c:pt idx="11">
                  <c:v>770.52</c:v>
                </c:pt>
                <c:pt idx="12">
                  <c:v>774.58</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'Yopal Gases del Cusiana'!$F$15:$R$15</c:f>
              <c:numCache>
                <c:formatCode>0.0</c:formatCode>
                <c:ptCount val="13"/>
                <c:pt idx="0">
                  <c:v>740.02</c:v>
                </c:pt>
                <c:pt idx="1">
                  <c:v>678.87</c:v>
                </c:pt>
                <c:pt idx="2">
                  <c:v>718.3</c:v>
                </c:pt>
                <c:pt idx="3">
                  <c:v>698.2</c:v>
                </c:pt>
                <c:pt idx="4">
                  <c:v>684.87</c:v>
                </c:pt>
                <c:pt idx="5">
                  <c:v>715.2</c:v>
                </c:pt>
                <c:pt idx="6">
                  <c:v>764.76</c:v>
                </c:pt>
                <c:pt idx="7">
                  <c:v>795.29</c:v>
                </c:pt>
                <c:pt idx="8">
                  <c:v>770.63</c:v>
                </c:pt>
                <c:pt idx="9">
                  <c:v>822.7</c:v>
                </c:pt>
                <c:pt idx="10">
                  <c:v>822.6</c:v>
                </c:pt>
                <c:pt idx="11">
                  <c:v>787.81</c:v>
                </c:pt>
                <c:pt idx="12">
                  <c:v>750.67</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'Yopal Gases del Cusiana'!$F$16:$R$16</c:f>
              <c:numCache>
                <c:formatCode>0.0</c:formatCode>
                <c:ptCount val="13"/>
                <c:pt idx="0">
                  <c:v>888.024</c:v>
                </c:pt>
                <c:pt idx="1">
                  <c:v>814.64400000000001</c:v>
                </c:pt>
                <c:pt idx="2">
                  <c:v>861.95999999999992</c:v>
                </c:pt>
                <c:pt idx="3">
                  <c:v>837.84</c:v>
                </c:pt>
                <c:pt idx="4">
                  <c:v>821.84399999999994</c:v>
                </c:pt>
                <c:pt idx="5">
                  <c:v>858.24</c:v>
                </c:pt>
                <c:pt idx="6">
                  <c:v>917.71199999999999</c:v>
                </c:pt>
                <c:pt idx="7">
                  <c:v>954.34799999999996</c:v>
                </c:pt>
                <c:pt idx="8">
                  <c:v>924.75599999999997</c:v>
                </c:pt>
                <c:pt idx="9">
                  <c:v>987.24</c:v>
                </c:pt>
                <c:pt idx="10">
                  <c:v>987.12</c:v>
                </c:pt>
                <c:pt idx="11">
                  <c:v>945.37199999999984</c:v>
                </c:pt>
                <c:pt idx="12">
                  <c:v>900.80399999999997</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378455640"/>
        <c:axId val="378458776"/>
      </c:barChart>
      <c:dateAx>
        <c:axId val="3784556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8776"/>
        <c:crosses val="autoZero"/>
        <c:auto val="1"/>
        <c:lblOffset val="100"/>
        <c:baseTimeUnit val="months"/>
      </c:dateAx>
      <c:valAx>
        <c:axId val="3784587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5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'Yopal Gases del Cusiana'!$F$5:$R$5</c:f>
              <c:numCache>
                <c:formatCode>0.0</c:formatCode>
                <c:ptCount val="13"/>
                <c:pt idx="0">
                  <c:v>183.39</c:v>
                </c:pt>
                <c:pt idx="1">
                  <c:v>116.14</c:v>
                </c:pt>
                <c:pt idx="2">
                  <c:v>152.08000000000001</c:v>
                </c:pt>
                <c:pt idx="3">
                  <c:v>121.92</c:v>
                </c:pt>
                <c:pt idx="4">
                  <c:v>109.11</c:v>
                </c:pt>
                <c:pt idx="5">
                  <c:v>143.01</c:v>
                </c:pt>
                <c:pt idx="6">
                  <c:v>187.13</c:v>
                </c:pt>
                <c:pt idx="7">
                  <c:v>210.99</c:v>
                </c:pt>
                <c:pt idx="8">
                  <c:v>177.67</c:v>
                </c:pt>
                <c:pt idx="9">
                  <c:v>226.58</c:v>
                </c:pt>
                <c:pt idx="10">
                  <c:v>217.7</c:v>
                </c:pt>
                <c:pt idx="11">
                  <c:v>187.26</c:v>
                </c:pt>
                <c:pt idx="12">
                  <c:v>147.5</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'Yopal Gases del Cusiana'!$F$6:$R$6</c:f>
              <c:numCache>
                <c:formatCode>0.0</c:formatCode>
                <c:ptCount val="13"/>
                <c:pt idx="0">
                  <c:v>81.33</c:v>
                </c:pt>
                <c:pt idx="1">
                  <c:v>77.790000000000006</c:v>
                </c:pt>
                <c:pt idx="2">
                  <c:v>79.069999999999993</c:v>
                </c:pt>
                <c:pt idx="3">
                  <c:v>85.33</c:v>
                </c:pt>
                <c:pt idx="4">
                  <c:v>80.41</c:v>
                </c:pt>
                <c:pt idx="5">
                  <c:v>81.709999999999994</c:v>
                </c:pt>
                <c:pt idx="6">
                  <c:v>82.41</c:v>
                </c:pt>
                <c:pt idx="7">
                  <c:v>83.64</c:v>
                </c:pt>
                <c:pt idx="8">
                  <c:v>83.64</c:v>
                </c:pt>
                <c:pt idx="9">
                  <c:v>78.87</c:v>
                </c:pt>
                <c:pt idx="10">
                  <c:v>84.97</c:v>
                </c:pt>
                <c:pt idx="11">
                  <c:v>81.760000000000005</c:v>
                </c:pt>
                <c:pt idx="12">
                  <c:v>86.51</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'Yopal Gases del Cusiana'!$F$7:$R$7</c:f>
              <c:numCache>
                <c:formatCode>0.0</c:formatCode>
                <c:ptCount val="13"/>
                <c:pt idx="0">
                  <c:v>485.49</c:v>
                </c:pt>
                <c:pt idx="1">
                  <c:v>486.81</c:v>
                </c:pt>
                <c:pt idx="2">
                  <c:v>488.85</c:v>
                </c:pt>
                <c:pt idx="3">
                  <c:v>491.85</c:v>
                </c:pt>
                <c:pt idx="4">
                  <c:v>496.03</c:v>
                </c:pt>
                <c:pt idx="5">
                  <c:v>491.44</c:v>
                </c:pt>
                <c:pt idx="6">
                  <c:v>496.83</c:v>
                </c:pt>
                <c:pt idx="7">
                  <c:v>499.1</c:v>
                </c:pt>
                <c:pt idx="8">
                  <c:v>505.36</c:v>
                </c:pt>
                <c:pt idx="9">
                  <c:v>509.16</c:v>
                </c:pt>
                <c:pt idx="10">
                  <c:v>511.4</c:v>
                </c:pt>
                <c:pt idx="11">
                  <c:v>510.26</c:v>
                </c:pt>
                <c:pt idx="12">
                  <c:v>508.98</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378459952"/>
        <c:axId val="378456424"/>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'Yopal Gases del Cusiana'!$F$8:$R$8</c:f>
              <c:numCache>
                <c:formatCode>0.0</c:formatCode>
                <c:ptCount val="13"/>
                <c:pt idx="0">
                  <c:v>740.02</c:v>
                </c:pt>
                <c:pt idx="1">
                  <c:v>678.87</c:v>
                </c:pt>
                <c:pt idx="2">
                  <c:v>718.3</c:v>
                </c:pt>
                <c:pt idx="3">
                  <c:v>698.2</c:v>
                </c:pt>
                <c:pt idx="4">
                  <c:v>684.87</c:v>
                </c:pt>
                <c:pt idx="5">
                  <c:v>715.2</c:v>
                </c:pt>
                <c:pt idx="6">
                  <c:v>764.76</c:v>
                </c:pt>
                <c:pt idx="7">
                  <c:v>795.29</c:v>
                </c:pt>
                <c:pt idx="8">
                  <c:v>770.63</c:v>
                </c:pt>
                <c:pt idx="9">
                  <c:v>822.7</c:v>
                </c:pt>
                <c:pt idx="10">
                  <c:v>822.6</c:v>
                </c:pt>
                <c:pt idx="11">
                  <c:v>787.81</c:v>
                </c:pt>
                <c:pt idx="12">
                  <c:v>750.67</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378459952"/>
        <c:axId val="378456424"/>
      </c:lineChart>
      <c:dateAx>
        <c:axId val="378459952"/>
        <c:scaling>
          <c:orientation val="minMax"/>
          <c:max val="4574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6424"/>
        <c:crosses val="autoZero"/>
        <c:auto val="1"/>
        <c:lblOffset val="100"/>
        <c:baseTimeUnit val="months"/>
      </c:dateAx>
      <c:valAx>
        <c:axId val="3784564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9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Armenia!$F$13:$R$13</c:f>
              <c:numCache>
                <c:formatCode>0.0</c:formatCode>
                <c:ptCount val="13"/>
                <c:pt idx="0">
                  <c:v>1426.67</c:v>
                </c:pt>
                <c:pt idx="1">
                  <c:v>1435.14</c:v>
                </c:pt>
                <c:pt idx="2">
                  <c:v>1441.19</c:v>
                </c:pt>
                <c:pt idx="3">
                  <c:v>1445.83</c:v>
                </c:pt>
                <c:pt idx="4">
                  <c:v>1448.75</c:v>
                </c:pt>
                <c:pt idx="5">
                  <c:v>1448.75</c:v>
                </c:pt>
                <c:pt idx="6">
                  <c:v>1452.28</c:v>
                </c:pt>
                <c:pt idx="7">
                  <c:v>1450.36</c:v>
                </c:pt>
                <c:pt idx="8">
                  <c:v>1454.3</c:v>
                </c:pt>
                <c:pt idx="9">
                  <c:v>1535.99</c:v>
                </c:pt>
                <c:pt idx="10">
                  <c:v>1550.44</c:v>
                </c:pt>
                <c:pt idx="11">
                  <c:v>1568.04</c:v>
                </c:pt>
                <c:pt idx="12">
                  <c:v>1576.2</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Armenia!$F$14:$R$14</c:f>
              <c:numCache>
                <c:formatCode>0.0</c:formatCode>
                <c:ptCount val="13"/>
                <c:pt idx="0">
                  <c:v>1782.1</c:v>
                </c:pt>
                <c:pt idx="1">
                  <c:v>1792.68</c:v>
                </c:pt>
                <c:pt idx="2">
                  <c:v>1800.24</c:v>
                </c:pt>
                <c:pt idx="3">
                  <c:v>1806.03</c:v>
                </c:pt>
                <c:pt idx="4">
                  <c:v>1809.69</c:v>
                </c:pt>
                <c:pt idx="5">
                  <c:v>1809.69</c:v>
                </c:pt>
                <c:pt idx="6">
                  <c:v>1814.1</c:v>
                </c:pt>
                <c:pt idx="7">
                  <c:v>1811.7</c:v>
                </c:pt>
                <c:pt idx="8">
                  <c:v>1816.61</c:v>
                </c:pt>
                <c:pt idx="9">
                  <c:v>1918.54</c:v>
                </c:pt>
                <c:pt idx="10">
                  <c:v>1936.59</c:v>
                </c:pt>
                <c:pt idx="11">
                  <c:v>1958.57</c:v>
                </c:pt>
                <c:pt idx="12">
                  <c:v>1968.75</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Armenia!$F$15:$R$15</c:f>
              <c:numCache>
                <c:formatCode>0.0</c:formatCode>
                <c:ptCount val="13"/>
                <c:pt idx="0">
                  <c:v>2755.1442499999998</c:v>
                </c:pt>
                <c:pt idx="1">
                  <c:v>2625.9594900000002</c:v>
                </c:pt>
                <c:pt idx="2">
                  <c:v>2674.4264499999999</c:v>
                </c:pt>
                <c:pt idx="3">
                  <c:v>2835.8522400000002</c:v>
                </c:pt>
                <c:pt idx="4">
                  <c:v>2779.1633000000002</c:v>
                </c:pt>
                <c:pt idx="5">
                  <c:v>2801.0820100000001</c:v>
                </c:pt>
                <c:pt idx="6">
                  <c:v>2799.54</c:v>
                </c:pt>
                <c:pt idx="7">
                  <c:v>2825.94616</c:v>
                </c:pt>
                <c:pt idx="8">
                  <c:v>2780.7824000000001</c:v>
                </c:pt>
                <c:pt idx="9">
                  <c:v>3506.46</c:v>
                </c:pt>
                <c:pt idx="10">
                  <c:v>3367</c:v>
                </c:pt>
                <c:pt idx="11">
                  <c:v>3324.11391</c:v>
                </c:pt>
                <c:pt idx="12">
                  <c:v>3369.2992100000001</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Armenia!$F$16:$R$16</c:f>
              <c:numCache>
                <c:formatCode>0.0</c:formatCode>
                <c:ptCount val="13"/>
                <c:pt idx="0">
                  <c:v>3306.1730999999995</c:v>
                </c:pt>
                <c:pt idx="1">
                  <c:v>3151.1513880000002</c:v>
                </c:pt>
                <c:pt idx="2">
                  <c:v>3209.3117399999996</c:v>
                </c:pt>
                <c:pt idx="3">
                  <c:v>3403.022688</c:v>
                </c:pt>
                <c:pt idx="4">
                  <c:v>3334.9959600000002</c:v>
                </c:pt>
                <c:pt idx="5">
                  <c:v>3361.2984120000001</c:v>
                </c:pt>
                <c:pt idx="6">
                  <c:v>3359.4479999999999</c:v>
                </c:pt>
                <c:pt idx="7">
                  <c:v>3391.1353919999997</c:v>
                </c:pt>
                <c:pt idx="8">
                  <c:v>3336.9388800000002</c:v>
                </c:pt>
                <c:pt idx="9">
                  <c:v>4207.7519999999995</c:v>
                </c:pt>
                <c:pt idx="10">
                  <c:v>4040.3999999999996</c:v>
                </c:pt>
                <c:pt idx="11">
                  <c:v>3988.9366919999998</c:v>
                </c:pt>
                <c:pt idx="12">
                  <c:v>4043.159052</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369643080"/>
        <c:axId val="369644256"/>
      </c:barChart>
      <c:dateAx>
        <c:axId val="369643080"/>
        <c:scaling>
          <c:orientation val="minMax"/>
          <c:max val="45748"/>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644256"/>
        <c:crosses val="autoZero"/>
        <c:auto val="1"/>
        <c:lblOffset val="100"/>
        <c:baseTimeUnit val="months"/>
      </c:dateAx>
      <c:valAx>
        <c:axId val="369644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643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7889858778932013E-2"/>
          <c:y val="0.22209732381914657"/>
          <c:w val="0.91746540080286176"/>
          <c:h val="0.63970677664111419"/>
        </c:manualLayout>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Barranquilla!$F$5:$R$5</c:f>
              <c:numCache>
                <c:formatCode>0.0</c:formatCode>
                <c:ptCount val="13"/>
                <c:pt idx="0">
                  <c:v>1479</c:v>
                </c:pt>
                <c:pt idx="1">
                  <c:v>1496</c:v>
                </c:pt>
                <c:pt idx="2">
                  <c:v>1567</c:v>
                </c:pt>
                <c:pt idx="3">
                  <c:v>1627</c:v>
                </c:pt>
                <c:pt idx="4">
                  <c:v>1597</c:v>
                </c:pt>
                <c:pt idx="5">
                  <c:v>1629</c:v>
                </c:pt>
                <c:pt idx="6">
                  <c:v>1583</c:v>
                </c:pt>
                <c:pt idx="7">
                  <c:v>1741</c:v>
                </c:pt>
                <c:pt idx="8">
                  <c:v>1685</c:v>
                </c:pt>
                <c:pt idx="9">
                  <c:v>1886</c:v>
                </c:pt>
                <c:pt idx="10">
                  <c:v>1793</c:v>
                </c:pt>
                <c:pt idx="11">
                  <c:v>1720</c:v>
                </c:pt>
                <c:pt idx="12">
                  <c:v>1918</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Barranquilla!$F$6:$R$6</c:f>
              <c:numCache>
                <c:formatCode>0.0</c:formatCode>
                <c:ptCount val="13"/>
                <c:pt idx="0">
                  <c:v>435</c:v>
                </c:pt>
                <c:pt idx="1">
                  <c:v>417</c:v>
                </c:pt>
                <c:pt idx="2">
                  <c:v>443</c:v>
                </c:pt>
                <c:pt idx="3">
                  <c:v>449</c:v>
                </c:pt>
                <c:pt idx="4">
                  <c:v>459</c:v>
                </c:pt>
                <c:pt idx="5">
                  <c:v>455</c:v>
                </c:pt>
                <c:pt idx="6">
                  <c:v>443</c:v>
                </c:pt>
                <c:pt idx="7">
                  <c:v>438</c:v>
                </c:pt>
                <c:pt idx="8">
                  <c:v>436</c:v>
                </c:pt>
                <c:pt idx="9">
                  <c:v>400</c:v>
                </c:pt>
                <c:pt idx="10">
                  <c:v>400</c:v>
                </c:pt>
                <c:pt idx="11">
                  <c:v>348</c:v>
                </c:pt>
                <c:pt idx="12">
                  <c:v>384</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Barranquilla!$F$7:$R$7</c:f>
              <c:numCache>
                <c:formatCode>0.0</c:formatCode>
                <c:ptCount val="13"/>
                <c:pt idx="0">
                  <c:v>703.7</c:v>
                </c:pt>
                <c:pt idx="1">
                  <c:v>706.75</c:v>
                </c:pt>
                <c:pt idx="2">
                  <c:v>705.75</c:v>
                </c:pt>
                <c:pt idx="3">
                  <c:v>708.62</c:v>
                </c:pt>
                <c:pt idx="4">
                  <c:v>708.42</c:v>
                </c:pt>
                <c:pt idx="5">
                  <c:v>704.36</c:v>
                </c:pt>
                <c:pt idx="6">
                  <c:v>707.44</c:v>
                </c:pt>
                <c:pt idx="7">
                  <c:v>708.16</c:v>
                </c:pt>
                <c:pt idx="8">
                  <c:v>712.56</c:v>
                </c:pt>
                <c:pt idx="9">
                  <c:v>716.44</c:v>
                </c:pt>
                <c:pt idx="10">
                  <c:v>719.77</c:v>
                </c:pt>
                <c:pt idx="11">
                  <c:v>723.89</c:v>
                </c:pt>
                <c:pt idx="12">
                  <c:v>740.49</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370983216"/>
        <c:axId val="370982040"/>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Barranquilla!$F$8:$R$8</c:f>
              <c:numCache>
                <c:formatCode>0.0</c:formatCode>
                <c:ptCount val="13"/>
                <c:pt idx="0">
                  <c:v>2680.45</c:v>
                </c:pt>
                <c:pt idx="1">
                  <c:v>2685.31</c:v>
                </c:pt>
                <c:pt idx="2">
                  <c:v>2780.38</c:v>
                </c:pt>
                <c:pt idx="3">
                  <c:v>2854.1</c:v>
                </c:pt>
                <c:pt idx="4">
                  <c:v>2836.03</c:v>
                </c:pt>
                <c:pt idx="5">
                  <c:v>2868.6</c:v>
                </c:pt>
                <c:pt idx="6">
                  <c:v>2815.79</c:v>
                </c:pt>
                <c:pt idx="7">
                  <c:v>2976.84</c:v>
                </c:pt>
                <c:pt idx="8">
                  <c:v>2921.92</c:v>
                </c:pt>
                <c:pt idx="9">
                  <c:v>3091.07</c:v>
                </c:pt>
                <c:pt idx="10">
                  <c:v>2996.48</c:v>
                </c:pt>
                <c:pt idx="11">
                  <c:v>2872.33</c:v>
                </c:pt>
                <c:pt idx="12">
                  <c:v>3130.78</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370983216"/>
        <c:axId val="370982040"/>
      </c:lineChart>
      <c:dateAx>
        <c:axId val="370983216"/>
        <c:scaling>
          <c:orientation val="minMax"/>
          <c:max val="45748"/>
          <c:min val="45352"/>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2040"/>
        <c:crosses val="autoZero"/>
        <c:auto val="1"/>
        <c:lblOffset val="100"/>
        <c:baseTimeUnit val="months"/>
      </c:dateAx>
      <c:valAx>
        <c:axId val="3709820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3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0278402561026641E-2"/>
          <c:y val="0.17912386223215782"/>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Barranquilla!$F$13:$R$13</c:f>
              <c:numCache>
                <c:formatCode>0.0</c:formatCode>
                <c:ptCount val="13"/>
                <c:pt idx="0">
                  <c:v>1237.07</c:v>
                </c:pt>
                <c:pt idx="1">
                  <c:v>1241.5899999999999</c:v>
                </c:pt>
                <c:pt idx="2">
                  <c:v>1284.18</c:v>
                </c:pt>
                <c:pt idx="3">
                  <c:v>1312.77</c:v>
                </c:pt>
                <c:pt idx="4">
                  <c:v>1311.01</c:v>
                </c:pt>
                <c:pt idx="5">
                  <c:v>1321.25</c:v>
                </c:pt>
                <c:pt idx="6">
                  <c:v>1297.3599999999999</c:v>
                </c:pt>
                <c:pt idx="7">
                  <c:v>1365.93</c:v>
                </c:pt>
                <c:pt idx="8">
                  <c:v>1342.52</c:v>
                </c:pt>
                <c:pt idx="9">
                  <c:v>1416.46</c:v>
                </c:pt>
                <c:pt idx="10">
                  <c:v>1429.76</c:v>
                </c:pt>
                <c:pt idx="11">
                  <c:v>1445.99</c:v>
                </c:pt>
                <c:pt idx="12">
                  <c:v>1453.62</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Barranquilla!$F$14:$R$14</c:f>
              <c:numCache>
                <c:formatCode>0.0</c:formatCode>
                <c:ptCount val="13"/>
                <c:pt idx="0">
                  <c:v>1556.63</c:v>
                </c:pt>
                <c:pt idx="1">
                  <c:v>1558.84</c:v>
                </c:pt>
                <c:pt idx="2">
                  <c:v>1613.74</c:v>
                </c:pt>
                <c:pt idx="3">
                  <c:v>1647.94</c:v>
                </c:pt>
                <c:pt idx="4">
                  <c:v>1646.32</c:v>
                </c:pt>
                <c:pt idx="5">
                  <c:v>1659.26</c:v>
                </c:pt>
                <c:pt idx="6">
                  <c:v>1629.62</c:v>
                </c:pt>
                <c:pt idx="7">
                  <c:v>1714.64</c:v>
                </c:pt>
                <c:pt idx="8">
                  <c:v>1684.5</c:v>
                </c:pt>
                <c:pt idx="9">
                  <c:v>1778.19</c:v>
                </c:pt>
                <c:pt idx="10">
                  <c:v>1794.88</c:v>
                </c:pt>
                <c:pt idx="11">
                  <c:v>1815.26</c:v>
                </c:pt>
                <c:pt idx="12">
                  <c:v>1824.83</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Barranquilla!$F$15:$R$15</c:f>
              <c:numCache>
                <c:formatCode>0.0</c:formatCode>
                <c:ptCount val="13"/>
                <c:pt idx="0">
                  <c:v>2680.45</c:v>
                </c:pt>
                <c:pt idx="1">
                  <c:v>2685.31</c:v>
                </c:pt>
                <c:pt idx="2">
                  <c:v>2780.38</c:v>
                </c:pt>
                <c:pt idx="3">
                  <c:v>2854.1</c:v>
                </c:pt>
                <c:pt idx="4">
                  <c:v>2836.03</c:v>
                </c:pt>
                <c:pt idx="5">
                  <c:v>2868.6</c:v>
                </c:pt>
                <c:pt idx="6">
                  <c:v>2815.79</c:v>
                </c:pt>
                <c:pt idx="7">
                  <c:v>2976.84</c:v>
                </c:pt>
                <c:pt idx="8">
                  <c:v>2921.92</c:v>
                </c:pt>
                <c:pt idx="9">
                  <c:v>3091.07</c:v>
                </c:pt>
                <c:pt idx="10">
                  <c:v>2996.48</c:v>
                </c:pt>
                <c:pt idx="11">
                  <c:v>2872.33</c:v>
                </c:pt>
                <c:pt idx="12">
                  <c:v>3130.78</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Barranquilla!$F$16:$R$16</c:f>
              <c:numCache>
                <c:formatCode>0.0</c:formatCode>
                <c:ptCount val="13"/>
                <c:pt idx="0">
                  <c:v>3216.5399999999995</c:v>
                </c:pt>
                <c:pt idx="1">
                  <c:v>3222.3719999999998</c:v>
                </c:pt>
                <c:pt idx="2">
                  <c:v>3336.4560000000001</c:v>
                </c:pt>
                <c:pt idx="3">
                  <c:v>3424.9199999999996</c:v>
                </c:pt>
                <c:pt idx="4">
                  <c:v>3403.2360000000003</c:v>
                </c:pt>
                <c:pt idx="5">
                  <c:v>3442.3199999999997</c:v>
                </c:pt>
                <c:pt idx="6">
                  <c:v>3378.9479999999999</c:v>
                </c:pt>
                <c:pt idx="7">
                  <c:v>3572.2080000000001</c:v>
                </c:pt>
                <c:pt idx="8">
                  <c:v>3506.3040000000001</c:v>
                </c:pt>
                <c:pt idx="9">
                  <c:v>3709.2840000000001</c:v>
                </c:pt>
                <c:pt idx="10">
                  <c:v>3595.7759999999998</c:v>
                </c:pt>
                <c:pt idx="11">
                  <c:v>3446.7959999999998</c:v>
                </c:pt>
                <c:pt idx="12">
                  <c:v>3756.9360000000001</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370984392"/>
        <c:axId val="370980864"/>
      </c:barChart>
      <c:dateAx>
        <c:axId val="370984392"/>
        <c:scaling>
          <c:orientation val="minMax"/>
          <c:max val="45748"/>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0864"/>
        <c:crosses val="autoZero"/>
        <c:auto val="1"/>
        <c:lblOffset val="100"/>
        <c:baseTimeUnit val="months"/>
      </c:dateAx>
      <c:valAx>
        <c:axId val="370980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4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'Bogotá Vanti'!$F$5:$R$5</c:f>
              <c:numCache>
                <c:formatCode>0.0</c:formatCode>
                <c:ptCount val="13"/>
                <c:pt idx="0">
                  <c:v>1002.95</c:v>
                </c:pt>
                <c:pt idx="1">
                  <c:v>988.31</c:v>
                </c:pt>
                <c:pt idx="2">
                  <c:v>1054.71</c:v>
                </c:pt>
                <c:pt idx="3">
                  <c:v>1188.32</c:v>
                </c:pt>
                <c:pt idx="4">
                  <c:v>1126.81</c:v>
                </c:pt>
                <c:pt idx="5">
                  <c:v>1083.47</c:v>
                </c:pt>
                <c:pt idx="6">
                  <c:v>1151.9100000000001</c:v>
                </c:pt>
                <c:pt idx="7">
                  <c:v>1151.9100000000001</c:v>
                </c:pt>
                <c:pt idx="8">
                  <c:v>1289.55</c:v>
                </c:pt>
                <c:pt idx="9">
                  <c:v>1844.46</c:v>
                </c:pt>
                <c:pt idx="10">
                  <c:v>1604.97</c:v>
                </c:pt>
                <c:pt idx="11">
                  <c:v>1692.63</c:v>
                </c:pt>
                <c:pt idx="12">
                  <c:v>1708.93</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'Bogotá Vanti'!$F$6:$R$6</c:f>
              <c:numCache>
                <c:formatCode>0.0</c:formatCode>
                <c:ptCount val="13"/>
                <c:pt idx="0">
                  <c:v>563.77</c:v>
                </c:pt>
                <c:pt idx="1">
                  <c:v>558.32000000000005</c:v>
                </c:pt>
                <c:pt idx="2">
                  <c:v>548.34</c:v>
                </c:pt>
                <c:pt idx="3">
                  <c:v>579.02</c:v>
                </c:pt>
                <c:pt idx="4">
                  <c:v>520.47</c:v>
                </c:pt>
                <c:pt idx="5">
                  <c:v>514.03</c:v>
                </c:pt>
                <c:pt idx="6">
                  <c:v>548.47</c:v>
                </c:pt>
                <c:pt idx="7">
                  <c:v>548.47</c:v>
                </c:pt>
                <c:pt idx="8">
                  <c:v>514.91999999999996</c:v>
                </c:pt>
                <c:pt idx="9">
                  <c:v>817.62</c:v>
                </c:pt>
                <c:pt idx="10">
                  <c:v>526.97</c:v>
                </c:pt>
                <c:pt idx="11">
                  <c:v>573.01</c:v>
                </c:pt>
                <c:pt idx="12">
                  <c:v>490.95</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'Bogotá Vanti'!$F$7:$R$7</c:f>
              <c:numCache>
                <c:formatCode>0.0</c:formatCode>
                <c:ptCount val="13"/>
                <c:pt idx="0">
                  <c:v>526.32000000000005</c:v>
                </c:pt>
                <c:pt idx="1">
                  <c:v>527.75</c:v>
                </c:pt>
                <c:pt idx="2">
                  <c:v>526.26</c:v>
                </c:pt>
                <c:pt idx="3">
                  <c:v>529.5</c:v>
                </c:pt>
                <c:pt idx="4">
                  <c:v>529.99122</c:v>
                </c:pt>
                <c:pt idx="5">
                  <c:v>525.10096999999996</c:v>
                </c:pt>
                <c:pt idx="6">
                  <c:v>529.41279999999995</c:v>
                </c:pt>
                <c:pt idx="7">
                  <c:v>529.41279999999995</c:v>
                </c:pt>
                <c:pt idx="8">
                  <c:v>538.49122999999997</c:v>
                </c:pt>
                <c:pt idx="9">
                  <c:v>542.53731000000005</c:v>
                </c:pt>
                <c:pt idx="10">
                  <c:v>544.92999999999995</c:v>
                </c:pt>
                <c:pt idx="11">
                  <c:v>545.20000000000005</c:v>
                </c:pt>
                <c:pt idx="12">
                  <c:v>544.13</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370981648"/>
        <c:axId val="370981256"/>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numCache>
            </c:numRef>
          </c:cat>
          <c:val>
            <c:numRef>
              <c:f>'Bogotá Vanti'!$F$8:$R$8</c:f>
              <c:numCache>
                <c:formatCode>0.0</c:formatCode>
                <c:ptCount val="13"/>
                <c:pt idx="0">
                  <c:v>2219.14</c:v>
                </c:pt>
                <c:pt idx="1">
                  <c:v>2200.52</c:v>
                </c:pt>
                <c:pt idx="2">
                  <c:v>2257.17</c:v>
                </c:pt>
                <c:pt idx="3">
                  <c:v>2430.2199999999998</c:v>
                </c:pt>
                <c:pt idx="4">
                  <c:v>2307.16</c:v>
                </c:pt>
                <c:pt idx="5">
                  <c:v>2250.11</c:v>
                </c:pt>
                <c:pt idx="6">
                  <c:v>2362.4699999999998</c:v>
                </c:pt>
                <c:pt idx="7">
                  <c:v>2362.4699999999998</c:v>
                </c:pt>
                <c:pt idx="8">
                  <c:v>2479.9299999999998</c:v>
                </c:pt>
                <c:pt idx="9">
                  <c:v>3370.88</c:v>
                </c:pt>
                <c:pt idx="10">
                  <c:v>2825.91</c:v>
                </c:pt>
                <c:pt idx="11">
                  <c:v>2942.88</c:v>
                </c:pt>
                <c:pt idx="12">
                  <c:v>2894.71</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370981648"/>
        <c:axId val="370981256"/>
      </c:lineChart>
      <c:dateAx>
        <c:axId val="370981648"/>
        <c:scaling>
          <c:orientation val="minMax"/>
          <c:max val="45748"/>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1256"/>
        <c:crosses val="autoZero"/>
        <c:auto val="1"/>
        <c:lblOffset val="100"/>
        <c:baseTimeUnit val="months"/>
      </c:dateAx>
      <c:valAx>
        <c:axId val="3709812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16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59764</xdr:colOff>
      <xdr:row>19</xdr:row>
      <xdr:rowOff>117738</xdr:rowOff>
    </xdr:from>
    <xdr:to>
      <xdr:col>17</xdr:col>
      <xdr:colOff>148167</xdr:colOff>
      <xdr:row>41</xdr:row>
      <xdr:rowOff>106625</xdr:rowOff>
    </xdr:to>
    <xdr:graphicFrame macro="">
      <xdr:nvGraphicFramePr>
        <xdr:cNvPr id="2" name="Gráfico 1" descr="Comportamiento de los componentes tarifarios:  CUV, G,T, D, desde abril 2024 a abril 2025&#10;&#10;&#10;&#10;" title="Componentes Cartagena Mercado 20">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924482</xdr:colOff>
      <xdr:row>43</xdr:row>
      <xdr:rowOff>23811</xdr:rowOff>
    </xdr:from>
    <xdr:to>
      <xdr:col>16</xdr:col>
      <xdr:colOff>507999</xdr:colOff>
      <xdr:row>61</xdr:row>
      <xdr:rowOff>1680</xdr:rowOff>
    </xdr:to>
    <xdr:graphicFrame macro="">
      <xdr:nvGraphicFramePr>
        <xdr:cNvPr id="3" name="Gráfico 2" descr="Comportamiento de la tarifa:  estrato1, estrato 2, estratos 3 y 4 y estratos 5 y 6&#10;desde abril 2024 a abril 2025&#10;&#10;&#10;" title="Tarifa a usuario final por estrat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415369</xdr:colOff>
      <xdr:row>40</xdr:row>
      <xdr:rowOff>19262</xdr:rowOff>
    </xdr:from>
    <xdr:to>
      <xdr:col>11</xdr:col>
      <xdr:colOff>701770</xdr:colOff>
      <xdr:row>41</xdr:row>
      <xdr:rowOff>89112</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7908369" y="9978179"/>
          <a:ext cx="1810401"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522621</xdr:colOff>
      <xdr:row>60</xdr:row>
      <xdr:rowOff>185870</xdr:rowOff>
    </xdr:from>
    <xdr:to>
      <xdr:col>12</xdr:col>
      <xdr:colOff>31249</xdr:colOff>
      <xdr:row>62</xdr:row>
      <xdr:rowOff>62408</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8015621" y="13954787"/>
          <a:ext cx="1794628" cy="257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0800-000006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0800-000007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626522</xdr:colOff>
      <xdr:row>17</xdr:row>
      <xdr:rowOff>89957</xdr:rowOff>
    </xdr:from>
    <xdr:to>
      <xdr:col>21</xdr:col>
      <xdr:colOff>755791</xdr:colOff>
      <xdr:row>22</xdr:row>
      <xdr:rowOff>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800-000009000000}"/>
            </a:ext>
          </a:extLst>
        </xdr:cNvPr>
        <xdr:cNvSpPr txBox="1"/>
      </xdr:nvSpPr>
      <xdr:spPr>
        <a:xfrm>
          <a:off x="15739522" y="5688540"/>
          <a:ext cx="2415269" cy="84137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287994</xdr:colOff>
      <xdr:row>19</xdr:row>
      <xdr:rowOff>133590</xdr:rowOff>
    </xdr:from>
    <xdr:to>
      <xdr:col>17</xdr:col>
      <xdr:colOff>74083</xdr:colOff>
      <xdr:row>40</xdr:row>
      <xdr:rowOff>173220</xdr:rowOff>
    </xdr:to>
    <xdr:graphicFrame macro="">
      <xdr:nvGraphicFramePr>
        <xdr:cNvPr id="2" name="Gráfico 1" descr="Comportamiento de los componentes tarifarios:  CUV, G,T, D, desde abril 2024 a abril 2025&#10;&#10;&#10;&#10;&#10;"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128170</xdr:colOff>
      <xdr:row>41</xdr:row>
      <xdr:rowOff>57727</xdr:rowOff>
    </xdr:from>
    <xdr:to>
      <xdr:col>17</xdr:col>
      <xdr:colOff>10583</xdr:colOff>
      <xdr:row>59</xdr:row>
      <xdr:rowOff>142875</xdr:rowOff>
    </xdr:to>
    <xdr:graphicFrame macro="">
      <xdr:nvGraphicFramePr>
        <xdr:cNvPr id="3" name="Gráfico 2" descr="Comportamiento de la tarifa:  estrato1, estrato 2, estratos 3 y 4 y estratos 5 y 6,&#10;desde abril 2024 a abril 2025&#10;&#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757425</xdr:colOff>
      <xdr:row>40</xdr:row>
      <xdr:rowOff>116158</xdr:rowOff>
    </xdr:from>
    <xdr:to>
      <xdr:col>11</xdr:col>
      <xdr:colOff>421610</xdr:colOff>
      <xdr:row>41</xdr:row>
      <xdr:rowOff>81128</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197508" y="11207491"/>
          <a:ext cx="1950185" cy="208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37894</xdr:colOff>
      <xdr:row>59</xdr:row>
      <xdr:rowOff>53527</xdr:rowOff>
    </xdr:from>
    <xdr:to>
      <xdr:col>12</xdr:col>
      <xdr:colOff>37155</xdr:colOff>
      <xdr:row>60</xdr:row>
      <xdr:rowOff>186877</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239977" y="15611027"/>
          <a:ext cx="228526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531272</xdr:colOff>
      <xdr:row>17</xdr:row>
      <xdr:rowOff>142873</xdr:rowOff>
    </xdr:from>
    <xdr:to>
      <xdr:col>22</xdr:col>
      <xdr:colOff>116418</xdr:colOff>
      <xdr:row>19</xdr:row>
      <xdr:rowOff>105833</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900-00000A000000}"/>
            </a:ext>
          </a:extLst>
        </xdr:cNvPr>
        <xdr:cNvSpPr txBox="1"/>
      </xdr:nvSpPr>
      <xdr:spPr>
        <a:xfrm>
          <a:off x="15591355" y="5762623"/>
          <a:ext cx="2633146" cy="7461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963323</xdr:colOff>
      <xdr:row>18</xdr:row>
      <xdr:rowOff>141229</xdr:rowOff>
    </xdr:from>
    <xdr:to>
      <xdr:col>18</xdr:col>
      <xdr:colOff>0</xdr:colOff>
      <xdr:row>39</xdr:row>
      <xdr:rowOff>134864</xdr:rowOff>
    </xdr:to>
    <xdr:graphicFrame macro="">
      <xdr:nvGraphicFramePr>
        <xdr:cNvPr id="4" name="Gráfico 3" descr="Comportamiento de los componentes tarifarios:  CUV, G,T, D, desde abril 2024 a abril 2025&#10;&#10;&#10;&#10;&#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295848</xdr:colOff>
      <xdr:row>41</xdr:row>
      <xdr:rowOff>45027</xdr:rowOff>
    </xdr:from>
    <xdr:to>
      <xdr:col>17</xdr:col>
      <xdr:colOff>714375</xdr:colOff>
      <xdr:row>58</xdr:row>
      <xdr:rowOff>111702</xdr:rowOff>
    </xdr:to>
    <xdr:graphicFrame macro="">
      <xdr:nvGraphicFramePr>
        <xdr:cNvPr id="5" name="Gráfico 4" descr="Comportamiento de la tarifa:  estrato1, estrato 2, estratos 3 y 4 y estratos 5 y 6, desde abril 2024 a abril 2025&#10;&#10;&#10;&#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469701</xdr:colOff>
      <xdr:row>39</xdr:row>
      <xdr:rowOff>106971</xdr:rowOff>
    </xdr:from>
    <xdr:to>
      <xdr:col>11</xdr:col>
      <xdr:colOff>57367</xdr:colOff>
      <xdr:row>40</xdr:row>
      <xdr:rowOff>164121</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7938167" y="10855068"/>
          <a:ext cx="1860677" cy="306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156608</xdr:colOff>
      <xdr:row>58</xdr:row>
      <xdr:rowOff>61405</xdr:rowOff>
    </xdr:from>
    <xdr:to>
      <xdr:col>11</xdr:col>
      <xdr:colOff>598309</xdr:colOff>
      <xdr:row>59</xdr:row>
      <xdr:rowOff>118556</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382744" y="15485411"/>
          <a:ext cx="1957042" cy="25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448049</xdr:colOff>
      <xdr:row>17</xdr:row>
      <xdr:rowOff>178231</xdr:rowOff>
    </xdr:from>
    <xdr:to>
      <xdr:col>21</xdr:col>
      <xdr:colOff>577316</xdr:colOff>
      <xdr:row>20</xdr:row>
      <xdr:rowOff>93650</xdr:rowOff>
    </xdr:to>
    <xdr:sp macro="[0]!EST" textlink="">
      <xdr:nvSpPr>
        <xdr:cNvPr id="12" name="CuadroTexto 11">
          <a:hlinkClick xmlns:r="http://schemas.openxmlformats.org/officeDocument/2006/relationships" r:id="rId5"/>
          <a:extLst>
            <a:ext uri="{FF2B5EF4-FFF2-40B4-BE49-F238E27FC236}">
              <a16:creationId xmlns:a16="http://schemas.microsoft.com/office/drawing/2014/main" id="{00000000-0008-0000-0A00-00000C000000}"/>
            </a:ext>
          </a:extLst>
        </xdr:cNvPr>
        <xdr:cNvSpPr txBox="1"/>
      </xdr:nvSpPr>
      <xdr:spPr>
        <a:xfrm>
          <a:off x="15493219" y="5763345"/>
          <a:ext cx="2402279" cy="6189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ea typeface="+mn-ea"/>
              <a:cs typeface="Arial" panose="020B0604020202020204" pitchFamily="34" charset="0"/>
            </a:rPr>
            <a:t>Estructura tarifaria</a:t>
          </a:r>
          <a:endParaRPr lang="es-CO" sz="1400" b="1">
            <a:solidFill>
              <a:schemeClr val="bg1"/>
            </a:solidFill>
            <a:latin typeface="Arial" panose="020B0604020202020204" pitchFamily="34" charset="0"/>
            <a:ea typeface="+mn-ea"/>
            <a:cs typeface="Arial" panose="020B0604020202020204" pitchFamily="34" charset="0"/>
          </a:endParaRPr>
        </a:p>
        <a:p>
          <a:pPr algn="ctr"/>
          <a:r>
            <a:rPr lang="es-419" sz="1400" b="1">
              <a:solidFill>
                <a:schemeClr val="bg1"/>
              </a:solidFill>
              <a:latin typeface="Arial" panose="020B0604020202020204" pitchFamily="34" charset="0"/>
              <a:ea typeface="+mn-ea"/>
              <a:cs typeface="Arial" panose="020B0604020202020204" pitchFamily="34" charset="0"/>
            </a:rPr>
            <a:t>Contribuciones</a:t>
          </a:r>
          <a:endParaRPr lang="es-CO" sz="1400" b="1">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21166</xdr:colOff>
      <xdr:row>18</xdr:row>
      <xdr:rowOff>218286</xdr:rowOff>
    </xdr:from>
    <xdr:to>
      <xdr:col>17</xdr:col>
      <xdr:colOff>730249</xdr:colOff>
      <xdr:row>41</xdr:row>
      <xdr:rowOff>26908</xdr:rowOff>
    </xdr:to>
    <xdr:graphicFrame macro="">
      <xdr:nvGraphicFramePr>
        <xdr:cNvPr id="2" name="Gráfico 1" descr="Comportamiento de los componentes tarifarios:  CUV, G,T, D, desde abril 2024 a abril 2025&#10;&#10;&#10;&#10;&#10;"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243417</xdr:colOff>
      <xdr:row>43</xdr:row>
      <xdr:rowOff>415001</xdr:rowOff>
    </xdr:from>
    <xdr:to>
      <xdr:col>17</xdr:col>
      <xdr:colOff>613832</xdr:colOff>
      <xdr:row>57</xdr:row>
      <xdr:rowOff>91761</xdr:rowOff>
    </xdr:to>
    <xdr:graphicFrame macro="">
      <xdr:nvGraphicFramePr>
        <xdr:cNvPr id="3" name="Gráfico 2" descr="Comportamiento de la tarifa:  estrato1, estrato 2, estratos 3 y 4 y estratos 5 y 6,&#10;desde abril 2024 a abril 2025&#10;&#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723066</xdr:colOff>
      <xdr:row>41</xdr:row>
      <xdr:rowOff>72694</xdr:rowOff>
    </xdr:from>
    <xdr:to>
      <xdr:col>11</xdr:col>
      <xdr:colOff>565256</xdr:colOff>
      <xdr:row>43</xdr:row>
      <xdr:rowOff>1616</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8205483" y="10603111"/>
          <a:ext cx="2128190" cy="309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606959</xdr:colOff>
      <xdr:row>57</xdr:row>
      <xdr:rowOff>117351</xdr:rowOff>
    </xdr:from>
    <xdr:to>
      <xdr:col>11</xdr:col>
      <xdr:colOff>89261</xdr:colOff>
      <xdr:row>59</xdr:row>
      <xdr:rowOff>37643</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8089376" y="15526684"/>
          <a:ext cx="1768302" cy="301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488938</xdr:colOff>
      <xdr:row>16</xdr:row>
      <xdr:rowOff>354540</xdr:rowOff>
    </xdr:from>
    <xdr:to>
      <xdr:col>21</xdr:col>
      <xdr:colOff>618207</xdr:colOff>
      <xdr:row>20</xdr:row>
      <xdr:rowOff>0</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B00-00000A000000}"/>
            </a:ext>
          </a:extLst>
        </xdr:cNvPr>
        <xdr:cNvSpPr txBox="1"/>
      </xdr:nvSpPr>
      <xdr:spPr>
        <a:xfrm>
          <a:off x="15591355" y="5783790"/>
          <a:ext cx="2415269" cy="7461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383278</xdr:colOff>
      <xdr:row>42</xdr:row>
      <xdr:rowOff>147958</xdr:rowOff>
    </xdr:from>
    <xdr:to>
      <xdr:col>18</xdr:col>
      <xdr:colOff>243417</xdr:colOff>
      <xdr:row>60</xdr:row>
      <xdr:rowOff>114621</xdr:rowOff>
    </xdr:to>
    <xdr:graphicFrame macro="">
      <xdr:nvGraphicFramePr>
        <xdr:cNvPr id="3" name="Gráfico 2" descr="Comportamiento de la tarifa:  estrato1, estrato 2, estratos 3 y 4 y estratos 5 y 6,&#10;desde abril 2024 a abril 2025&#10;&#10;" title="Tarifa a usuario final por estrat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371326</xdr:colOff>
      <xdr:row>39</xdr:row>
      <xdr:rowOff>2046</xdr:rowOff>
    </xdr:from>
    <xdr:to>
      <xdr:col>12</xdr:col>
      <xdr:colOff>677502</xdr:colOff>
      <xdr:row>40</xdr:row>
      <xdr:rowOff>107234</xdr:rowOff>
    </xdr:to>
    <xdr:sp macro="" textlink="">
      <xdr:nvSpPr>
        <xdr:cNvPr id="4" name="CuadroTexto 3">
          <a:extLst>
            <a:ext uri="{FF2B5EF4-FFF2-40B4-BE49-F238E27FC236}">
              <a16:creationId xmlns:a16="http://schemas.microsoft.com/office/drawing/2014/main" id="{00000000-0008-0000-0C00-000004000000}"/>
            </a:ext>
          </a:extLst>
        </xdr:cNvPr>
        <xdr:cNvSpPr txBox="1"/>
      </xdr:nvSpPr>
      <xdr:spPr>
        <a:xfrm>
          <a:off x="8626326" y="10712379"/>
          <a:ext cx="1830176" cy="34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50496</xdr:colOff>
      <xdr:row>60</xdr:row>
      <xdr:rowOff>32878</xdr:rowOff>
    </xdr:from>
    <xdr:to>
      <xdr:col>12</xdr:col>
      <xdr:colOff>334403</xdr:colOff>
      <xdr:row>61</xdr:row>
      <xdr:rowOff>168094</xdr:rowOff>
    </xdr:to>
    <xdr:sp macro="" textlink="">
      <xdr:nvSpPr>
        <xdr:cNvPr id="5" name="CuadroTexto 4">
          <a:extLst>
            <a:ext uri="{FF2B5EF4-FFF2-40B4-BE49-F238E27FC236}">
              <a16:creationId xmlns:a16="http://schemas.microsoft.com/office/drawing/2014/main" id="{00000000-0008-0000-0C00-000005000000}"/>
            </a:ext>
          </a:extLst>
        </xdr:cNvPr>
        <xdr:cNvSpPr txBox="1"/>
      </xdr:nvSpPr>
      <xdr:spPr>
        <a:xfrm>
          <a:off x="8305496" y="15854961"/>
          <a:ext cx="1807907" cy="378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6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7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4</xdr:col>
      <xdr:colOff>76727</xdr:colOff>
      <xdr:row>19</xdr:row>
      <xdr:rowOff>104510</xdr:rowOff>
    </xdr:from>
    <xdr:to>
      <xdr:col>18</xdr:col>
      <xdr:colOff>158749</xdr:colOff>
      <xdr:row>39</xdr:row>
      <xdr:rowOff>41276</xdr:rowOff>
    </xdr:to>
    <xdr:graphicFrame macro="">
      <xdr:nvGraphicFramePr>
        <xdr:cNvPr id="9" name="Gráfico 8" descr="Comportamiento de los componentes tarifarios:  CUV, G,T, D, desde abril 2024 a abril 2025&#10;&#10;&#10;&#10;&#10;&#10;&#10;&#10;&#10;" title="Componentes Manizales Mercado 16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626521</xdr:colOff>
      <xdr:row>17</xdr:row>
      <xdr:rowOff>68789</xdr:rowOff>
    </xdr:from>
    <xdr:to>
      <xdr:col>21</xdr:col>
      <xdr:colOff>755790</xdr:colOff>
      <xdr:row>21</xdr:row>
      <xdr:rowOff>0</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C00-00000A000000}"/>
            </a:ext>
          </a:extLst>
        </xdr:cNvPr>
        <xdr:cNvSpPr txBox="1"/>
      </xdr:nvSpPr>
      <xdr:spPr>
        <a:xfrm>
          <a:off x="15739521" y="5688539"/>
          <a:ext cx="2415269" cy="6932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232834</xdr:colOff>
      <xdr:row>19</xdr:row>
      <xdr:rowOff>161925</xdr:rowOff>
    </xdr:from>
    <xdr:to>
      <xdr:col>18</xdr:col>
      <xdr:colOff>84667</xdr:colOff>
      <xdr:row>40</xdr:row>
      <xdr:rowOff>150813</xdr:rowOff>
    </xdr:to>
    <xdr:graphicFrame macro="">
      <xdr:nvGraphicFramePr>
        <xdr:cNvPr id="2" name="Gráfico 1" descr="Comportamiento de los componentes tarifarios:  CUV, G,T, D, desde abril 2024 a abril 2025&#10;&#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211668</xdr:colOff>
      <xdr:row>45</xdr:row>
      <xdr:rowOff>55997</xdr:rowOff>
    </xdr:from>
    <xdr:to>
      <xdr:col>17</xdr:col>
      <xdr:colOff>645583</xdr:colOff>
      <xdr:row>63</xdr:row>
      <xdr:rowOff>34419</xdr:rowOff>
    </xdr:to>
    <xdr:graphicFrame macro="">
      <xdr:nvGraphicFramePr>
        <xdr:cNvPr id="3" name="Gráfico 2" descr="Comportamiento de la tarifa:  estrato1, estrato 2, estratos 3 y 4 y estratos 5 y 6,&#10;desde abril 2024 a abril 2025&#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276853</xdr:colOff>
      <xdr:row>40</xdr:row>
      <xdr:rowOff>173326</xdr:rowOff>
    </xdr:from>
    <xdr:to>
      <xdr:col>10</xdr:col>
      <xdr:colOff>589179</xdr:colOff>
      <xdr:row>42</xdr:row>
      <xdr:rowOff>44209</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531853" y="10322743"/>
          <a:ext cx="1836326" cy="251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333024</xdr:colOff>
      <xdr:row>62</xdr:row>
      <xdr:rowOff>175684</xdr:rowOff>
    </xdr:from>
    <xdr:to>
      <xdr:col>10</xdr:col>
      <xdr:colOff>645351</xdr:colOff>
      <xdr:row>64</xdr:row>
      <xdr:rowOff>5188</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588024" y="14516101"/>
          <a:ext cx="1836327" cy="210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732355</xdr:colOff>
      <xdr:row>17</xdr:row>
      <xdr:rowOff>89957</xdr:rowOff>
    </xdr:from>
    <xdr:to>
      <xdr:col>22</xdr:col>
      <xdr:colOff>99624</xdr:colOff>
      <xdr:row>20</xdr:row>
      <xdr:rowOff>158750</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D00-00000A000000}"/>
            </a:ext>
          </a:extLst>
        </xdr:cNvPr>
        <xdr:cNvSpPr txBox="1"/>
      </xdr:nvSpPr>
      <xdr:spPr>
        <a:xfrm>
          <a:off x="15845355" y="5857874"/>
          <a:ext cx="2415269" cy="64029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296334</xdr:colOff>
      <xdr:row>20</xdr:row>
      <xdr:rowOff>89218</xdr:rowOff>
    </xdr:from>
    <xdr:to>
      <xdr:col>17</xdr:col>
      <xdr:colOff>677333</xdr:colOff>
      <xdr:row>41</xdr:row>
      <xdr:rowOff>78106</xdr:rowOff>
    </xdr:to>
    <xdr:graphicFrame macro="">
      <xdr:nvGraphicFramePr>
        <xdr:cNvPr id="2" name="Gráfico 1" descr="Comportamiento de los componentes tarifarios:  CUV, G,T, D, desde abril 2024 a abril 2025&#10;&#10;&#10;"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264584</xdr:colOff>
      <xdr:row>42</xdr:row>
      <xdr:rowOff>155800</xdr:rowOff>
    </xdr:from>
    <xdr:to>
      <xdr:col>17</xdr:col>
      <xdr:colOff>656167</xdr:colOff>
      <xdr:row>60</xdr:row>
      <xdr:rowOff>122463</xdr:rowOff>
    </xdr:to>
    <xdr:graphicFrame macro="">
      <xdr:nvGraphicFramePr>
        <xdr:cNvPr id="3" name="Gráfico 2" descr="Comportamiento de la tarifa:  estrato1, estrato 2, estratos 3 y 4 y estratos 5 y 6,&#10;desde abril 2024 a abril 2025&#10;&#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554422</xdr:colOff>
      <xdr:row>41</xdr:row>
      <xdr:rowOff>22677</xdr:rowOff>
    </xdr:from>
    <xdr:to>
      <xdr:col>12</xdr:col>
      <xdr:colOff>58481</xdr:colOff>
      <xdr:row>42</xdr:row>
      <xdr:rowOff>84353</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047422" y="10404927"/>
          <a:ext cx="1790059" cy="252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414159</xdr:colOff>
      <xdr:row>60</xdr:row>
      <xdr:rowOff>18672</xdr:rowOff>
    </xdr:from>
    <xdr:to>
      <xdr:col>11</xdr:col>
      <xdr:colOff>576991</xdr:colOff>
      <xdr:row>61</xdr:row>
      <xdr:rowOff>76619</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7907159" y="14020422"/>
          <a:ext cx="1686832" cy="2484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393688</xdr:colOff>
      <xdr:row>17</xdr:row>
      <xdr:rowOff>164040</xdr:rowOff>
    </xdr:from>
    <xdr:to>
      <xdr:col>21</xdr:col>
      <xdr:colOff>522957</xdr:colOff>
      <xdr:row>20</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E00-00000A000000}"/>
            </a:ext>
          </a:extLst>
        </xdr:cNvPr>
        <xdr:cNvSpPr txBox="1"/>
      </xdr:nvSpPr>
      <xdr:spPr>
        <a:xfrm>
          <a:off x="15506688" y="5847290"/>
          <a:ext cx="2415269" cy="618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148167</xdr:colOff>
      <xdr:row>19</xdr:row>
      <xdr:rowOff>29527</xdr:rowOff>
    </xdr:from>
    <xdr:to>
      <xdr:col>18</xdr:col>
      <xdr:colOff>10583</xdr:colOff>
      <xdr:row>42</xdr:row>
      <xdr:rowOff>171449</xdr:rowOff>
    </xdr:to>
    <xdr:graphicFrame macro="">
      <xdr:nvGraphicFramePr>
        <xdr:cNvPr id="2" name="Gráfico 1" descr="Comportamiento de los componentes tarifarios:  CUV, G,T, D, desde abril 2024 a abril 2025&#10;&#10;&#10;" title="Componentes Monteria Mercado 20">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433917</xdr:colOff>
      <xdr:row>45</xdr:row>
      <xdr:rowOff>127582</xdr:rowOff>
    </xdr:from>
    <xdr:to>
      <xdr:col>17</xdr:col>
      <xdr:colOff>497417</xdr:colOff>
      <xdr:row>63</xdr:row>
      <xdr:rowOff>94245</xdr:rowOff>
    </xdr:to>
    <xdr:graphicFrame macro="">
      <xdr:nvGraphicFramePr>
        <xdr:cNvPr id="3" name="Gráfico 2" descr="Comportamiento de la tarifa:  estrato1, estrato 2, estratos 3 y 4 y estratos 5 y 6,&#10;desde abril 2024 a abril 2025&#10;&#10;" title="Tarifa a usuario final por estrato">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502186</xdr:colOff>
      <xdr:row>42</xdr:row>
      <xdr:rowOff>165180</xdr:rowOff>
    </xdr:from>
    <xdr:to>
      <xdr:col>12</xdr:col>
      <xdr:colOff>30988</xdr:colOff>
      <xdr:row>44</xdr:row>
      <xdr:rowOff>43037</xdr:rowOff>
    </xdr:to>
    <xdr:sp macro="" textlink="">
      <xdr:nvSpPr>
        <xdr:cNvPr id="4" name="CuadroTexto 3">
          <a:extLst>
            <a:ext uri="{FF2B5EF4-FFF2-40B4-BE49-F238E27FC236}">
              <a16:creationId xmlns:a16="http://schemas.microsoft.com/office/drawing/2014/main" id="{00000000-0008-0000-0F00-000004000000}"/>
            </a:ext>
          </a:extLst>
        </xdr:cNvPr>
        <xdr:cNvSpPr txBox="1"/>
      </xdr:nvSpPr>
      <xdr:spPr>
        <a:xfrm>
          <a:off x="7995186" y="10547430"/>
          <a:ext cx="1814802" cy="258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484647</xdr:colOff>
      <xdr:row>63</xdr:row>
      <xdr:rowOff>64148</xdr:rowOff>
    </xdr:from>
    <xdr:to>
      <xdr:col>12</xdr:col>
      <xdr:colOff>25689</xdr:colOff>
      <xdr:row>64</xdr:row>
      <xdr:rowOff>130823</xdr:rowOff>
    </xdr:to>
    <xdr:sp macro="" textlink="">
      <xdr:nvSpPr>
        <xdr:cNvPr id="5" name="CuadroTexto 4">
          <a:extLst>
            <a:ext uri="{FF2B5EF4-FFF2-40B4-BE49-F238E27FC236}">
              <a16:creationId xmlns:a16="http://schemas.microsoft.com/office/drawing/2014/main" id="{00000000-0008-0000-0F00-000005000000}"/>
            </a:ext>
          </a:extLst>
        </xdr:cNvPr>
        <xdr:cNvSpPr txBox="1"/>
      </xdr:nvSpPr>
      <xdr:spPr>
        <a:xfrm>
          <a:off x="7977647" y="14446898"/>
          <a:ext cx="18270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6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7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174623</xdr:rowOff>
    </xdr:from>
    <xdr:to>
      <xdr:col>21</xdr:col>
      <xdr:colOff>512374</xdr:colOff>
      <xdr:row>20</xdr:row>
      <xdr:rowOff>94372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F00-000009000000}"/>
            </a:ext>
          </a:extLst>
        </xdr:cNvPr>
        <xdr:cNvSpPr txBox="1"/>
      </xdr:nvSpPr>
      <xdr:spPr>
        <a:xfrm>
          <a:off x="15496105" y="579437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1091</xdr:colOff>
      <xdr:row>20</xdr:row>
      <xdr:rowOff>17369</xdr:rowOff>
    </xdr:from>
    <xdr:to>
      <xdr:col>18</xdr:col>
      <xdr:colOff>33618</xdr:colOff>
      <xdr:row>41</xdr:row>
      <xdr:rowOff>6257</xdr:rowOff>
    </xdr:to>
    <xdr:graphicFrame macro="">
      <xdr:nvGraphicFramePr>
        <xdr:cNvPr id="2" name="Gráfico 1" descr="Comportamiento de los componentes tarifarios:  CUV, G,T, D, desde abril 2024 a abril 2025&#10;&#10;&#10;" title="Componentes Mocoa Mercado 17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18</xdr:col>
      <xdr:colOff>78441</xdr:colOff>
      <xdr:row>61</xdr:row>
      <xdr:rowOff>4749</xdr:rowOff>
    </xdr:to>
    <xdr:graphicFrame macro="">
      <xdr:nvGraphicFramePr>
        <xdr:cNvPr id="3" name="Gráfico 2" descr="Comportamiento de la tarifa:  estrato1, estrato 2, estratos 3 y 4 y estratos 5 y 6,&#10;desde abril 2024 a abril 2025&#10;" title="Tarifa a usuario final por estrato">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703847</xdr:colOff>
      <xdr:row>40</xdr:row>
      <xdr:rowOff>126275</xdr:rowOff>
    </xdr:from>
    <xdr:to>
      <xdr:col>12</xdr:col>
      <xdr:colOff>221214</xdr:colOff>
      <xdr:row>42</xdr:row>
      <xdr:rowOff>4169</xdr:rowOff>
    </xdr:to>
    <xdr:sp macro="" textlink="">
      <xdr:nvSpPr>
        <xdr:cNvPr id="4" name="CuadroTexto 3">
          <a:extLst>
            <a:ext uri="{FF2B5EF4-FFF2-40B4-BE49-F238E27FC236}">
              <a16:creationId xmlns:a16="http://schemas.microsoft.com/office/drawing/2014/main" id="{00000000-0008-0000-1000-000004000000}"/>
            </a:ext>
          </a:extLst>
        </xdr:cNvPr>
        <xdr:cNvSpPr txBox="1"/>
      </xdr:nvSpPr>
      <xdr:spPr>
        <a:xfrm>
          <a:off x="8200582" y="10245187"/>
          <a:ext cx="1803367" cy="258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716788</xdr:colOff>
      <xdr:row>60</xdr:row>
      <xdr:rowOff>110169</xdr:rowOff>
    </xdr:from>
    <xdr:to>
      <xdr:col>12</xdr:col>
      <xdr:colOff>234155</xdr:colOff>
      <xdr:row>61</xdr:row>
      <xdr:rowOff>165396</xdr:rowOff>
    </xdr:to>
    <xdr:sp macro="" textlink="">
      <xdr:nvSpPr>
        <xdr:cNvPr id="5" name="CuadroTexto 4">
          <a:extLst>
            <a:ext uri="{FF2B5EF4-FFF2-40B4-BE49-F238E27FC236}">
              <a16:creationId xmlns:a16="http://schemas.microsoft.com/office/drawing/2014/main" id="{00000000-0008-0000-1000-000005000000}"/>
            </a:ext>
          </a:extLst>
        </xdr:cNvPr>
        <xdr:cNvSpPr txBox="1"/>
      </xdr:nvSpPr>
      <xdr:spPr>
        <a:xfrm>
          <a:off x="8213523" y="14039081"/>
          <a:ext cx="1803367" cy="245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6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7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27079</xdr:rowOff>
    </xdr:from>
    <xdr:to>
      <xdr:col>21</xdr:col>
      <xdr:colOff>512374</xdr:colOff>
      <xdr:row>19</xdr:row>
      <xdr:rowOff>137328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9000000}"/>
            </a:ext>
          </a:extLst>
        </xdr:cNvPr>
        <xdr:cNvSpPr txBox="1"/>
      </xdr:nvSpPr>
      <xdr:spPr>
        <a:xfrm>
          <a:off x="15443811" y="5730873"/>
          <a:ext cx="2415269" cy="524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74084</xdr:colOff>
      <xdr:row>20</xdr:row>
      <xdr:rowOff>65555</xdr:rowOff>
    </xdr:from>
    <xdr:to>
      <xdr:col>18</xdr:col>
      <xdr:colOff>74083</xdr:colOff>
      <xdr:row>41</xdr:row>
      <xdr:rowOff>44825</xdr:rowOff>
    </xdr:to>
    <xdr:graphicFrame macro="">
      <xdr:nvGraphicFramePr>
        <xdr:cNvPr id="2" name="Gráfico 1" descr="Comportamiento de los componentes tarifarios:  CUV, G,T, D, desde abril 2024 a abril 2025&#10;&#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43</xdr:row>
      <xdr:rowOff>156601</xdr:rowOff>
    </xdr:from>
    <xdr:to>
      <xdr:col>18</xdr:col>
      <xdr:colOff>74083</xdr:colOff>
      <xdr:row>61</xdr:row>
      <xdr:rowOff>123264</xdr:rowOff>
    </xdr:to>
    <xdr:graphicFrame macro="">
      <xdr:nvGraphicFramePr>
        <xdr:cNvPr id="3" name="Gráfico 2" descr="Comportamiento de la tarifa:  estrato1, estrato 2, estratos 3 y 4 y estratos 5 y 6,&#10;desde abril 2024 a abril 2025&#10;&#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691892</xdr:colOff>
      <xdr:row>40</xdr:row>
      <xdr:rowOff>147037</xdr:rowOff>
    </xdr:from>
    <xdr:to>
      <xdr:col>11</xdr:col>
      <xdr:colOff>214982</xdr:colOff>
      <xdr:row>41</xdr:row>
      <xdr:rowOff>179916</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8184892" y="10317620"/>
          <a:ext cx="1809090" cy="223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14978</xdr:colOff>
      <xdr:row>61</xdr:row>
      <xdr:rowOff>53008</xdr:rowOff>
    </xdr:from>
    <xdr:to>
      <xdr:col>11</xdr:col>
      <xdr:colOff>185275</xdr:colOff>
      <xdr:row>62</xdr:row>
      <xdr:rowOff>104715</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8269978" y="14224091"/>
          <a:ext cx="169429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446604</xdr:colOff>
      <xdr:row>16</xdr:row>
      <xdr:rowOff>227540</xdr:rowOff>
    </xdr:from>
    <xdr:to>
      <xdr:col>21</xdr:col>
      <xdr:colOff>575873</xdr:colOff>
      <xdr:row>19</xdr:row>
      <xdr:rowOff>73206</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100-00000A000000}"/>
            </a:ext>
          </a:extLst>
        </xdr:cNvPr>
        <xdr:cNvSpPr txBox="1"/>
      </xdr:nvSpPr>
      <xdr:spPr>
        <a:xfrm>
          <a:off x="15559604" y="5656790"/>
          <a:ext cx="2415269" cy="58649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416036</xdr:colOff>
      <xdr:row>18</xdr:row>
      <xdr:rowOff>72449</xdr:rowOff>
    </xdr:from>
    <xdr:to>
      <xdr:col>18</xdr:col>
      <xdr:colOff>54741</xdr:colOff>
      <xdr:row>39</xdr:row>
      <xdr:rowOff>61337</xdr:rowOff>
    </xdr:to>
    <xdr:graphicFrame macro="">
      <xdr:nvGraphicFramePr>
        <xdr:cNvPr id="2" name="Gráfico 1" descr="Comportamiento de los componentes tarifarios:  CUV, G,T, D, desde abril 2024 a abril 2025&#10;&#10;&#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700690</xdr:colOff>
      <xdr:row>42</xdr:row>
      <xdr:rowOff>46279</xdr:rowOff>
    </xdr:from>
    <xdr:to>
      <xdr:col>17</xdr:col>
      <xdr:colOff>733534</xdr:colOff>
      <xdr:row>60</xdr:row>
      <xdr:rowOff>12942</xdr:rowOff>
    </xdr:to>
    <xdr:graphicFrame macro="">
      <xdr:nvGraphicFramePr>
        <xdr:cNvPr id="3" name="Gráfico 2" descr="Comportamiento de la tarifa:  estrato1, estrato 2, estratos 3 y 4 y estratos 5 y 6, desde abril 2024 a abril 2025&#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218183</xdr:colOff>
      <xdr:row>38</xdr:row>
      <xdr:rowOff>159292</xdr:rowOff>
    </xdr:from>
    <xdr:to>
      <xdr:col>12</xdr:col>
      <xdr:colOff>557898</xdr:colOff>
      <xdr:row>40</xdr:row>
      <xdr:rowOff>19593</xdr:rowOff>
    </xdr:to>
    <xdr:sp macro="" textlink="">
      <xdr:nvSpPr>
        <xdr:cNvPr id="4" name="CuadroTexto 3">
          <a:extLst>
            <a:ext uri="{FF2B5EF4-FFF2-40B4-BE49-F238E27FC236}">
              <a16:creationId xmlns:a16="http://schemas.microsoft.com/office/drawing/2014/main" id="{00000000-0008-0000-1200-000004000000}"/>
            </a:ext>
          </a:extLst>
        </xdr:cNvPr>
        <xdr:cNvSpPr txBox="1"/>
      </xdr:nvSpPr>
      <xdr:spPr>
        <a:xfrm>
          <a:off x="8516976" y="9859464"/>
          <a:ext cx="1872474" cy="23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363952</xdr:colOff>
      <xdr:row>59</xdr:row>
      <xdr:rowOff>121727</xdr:rowOff>
    </xdr:from>
    <xdr:to>
      <xdr:col>12</xdr:col>
      <xdr:colOff>703667</xdr:colOff>
      <xdr:row>60</xdr:row>
      <xdr:rowOff>176212</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8662745" y="13730434"/>
          <a:ext cx="1872474"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6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7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547330</xdr:colOff>
      <xdr:row>17</xdr:row>
      <xdr:rowOff>158202</xdr:rowOff>
    </xdr:from>
    <xdr:to>
      <xdr:col>21</xdr:col>
      <xdr:colOff>676599</xdr:colOff>
      <xdr:row>20</xdr:row>
      <xdr:rowOff>82330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5743537" y="5862254"/>
          <a:ext cx="2428407" cy="5700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1136007</xdr:colOff>
      <xdr:row>18</xdr:row>
      <xdr:rowOff>121550</xdr:rowOff>
    </xdr:from>
    <xdr:to>
      <xdr:col>18</xdr:col>
      <xdr:colOff>66454</xdr:colOff>
      <xdr:row>39</xdr:row>
      <xdr:rowOff>110439</xdr:rowOff>
    </xdr:to>
    <xdr:graphicFrame macro="">
      <xdr:nvGraphicFramePr>
        <xdr:cNvPr id="2" name="Gráfico 1" descr="Comportamiento de los componentes tarifarios:  CUV, G,T, D, desde abril 2024 a abril 2025&#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1196161</xdr:colOff>
      <xdr:row>43</xdr:row>
      <xdr:rowOff>47625</xdr:rowOff>
    </xdr:from>
    <xdr:to>
      <xdr:col>18</xdr:col>
      <xdr:colOff>33227</xdr:colOff>
      <xdr:row>59</xdr:row>
      <xdr:rowOff>123825</xdr:rowOff>
    </xdr:to>
    <xdr:graphicFrame macro="">
      <xdr:nvGraphicFramePr>
        <xdr:cNvPr id="3" name="Gráfico 2" descr="Comportamiento de la tarifa:  estrato1, estrato 2, estratos 3 y 4 y estratos 5 y 6,&#10;desde abril 2024 a abril 2025&#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4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5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416333</xdr:colOff>
      <xdr:row>17</xdr:row>
      <xdr:rowOff>93402</xdr:rowOff>
    </xdr:from>
    <xdr:to>
      <xdr:col>21</xdr:col>
      <xdr:colOff>545600</xdr:colOff>
      <xdr:row>20</xdr:row>
      <xdr:rowOff>15366</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1300-000007000000}"/>
            </a:ext>
          </a:extLst>
        </xdr:cNvPr>
        <xdr:cNvSpPr txBox="1"/>
      </xdr:nvSpPr>
      <xdr:spPr>
        <a:xfrm>
          <a:off x="15567728" y="5764100"/>
          <a:ext cx="2421913" cy="5421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76638</xdr:colOff>
      <xdr:row>20</xdr:row>
      <xdr:rowOff>1681</xdr:rowOff>
    </xdr:from>
    <xdr:to>
      <xdr:col>18</xdr:col>
      <xdr:colOff>87586</xdr:colOff>
      <xdr:row>40</xdr:row>
      <xdr:rowOff>169863</xdr:rowOff>
    </xdr:to>
    <xdr:graphicFrame macro="">
      <xdr:nvGraphicFramePr>
        <xdr:cNvPr id="2" name="Gráfico 1" descr="Comportamiento de los componentes tarifarios:  CUV, G,T, D, desde abril 2024 a abril 2025&#10;&#10;&#10;&#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208016</xdr:colOff>
      <xdr:row>42</xdr:row>
      <xdr:rowOff>79261</xdr:rowOff>
    </xdr:from>
    <xdr:to>
      <xdr:col>18</xdr:col>
      <xdr:colOff>54740</xdr:colOff>
      <xdr:row>60</xdr:row>
      <xdr:rowOff>45924</xdr:rowOff>
    </xdr:to>
    <xdr:graphicFrame macro="">
      <xdr:nvGraphicFramePr>
        <xdr:cNvPr id="3" name="Gráfico 2" descr="Comportamiento de la tarifa:  estrato1, estrato 2, estratos 3 y 4 y estratos 5 y 6,&#10;desde abril 2024 a abril 2025&#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56844</xdr:colOff>
      <xdr:row>40</xdr:row>
      <xdr:rowOff>83532</xdr:rowOff>
    </xdr:from>
    <xdr:to>
      <xdr:col>12</xdr:col>
      <xdr:colOff>353540</xdr:colOff>
      <xdr:row>41</xdr:row>
      <xdr:rowOff>134122</xdr:rowOff>
    </xdr:to>
    <xdr:sp macro="" textlink="">
      <xdr:nvSpPr>
        <xdr:cNvPr id="4" name="CuadroTexto 3">
          <a:extLst>
            <a:ext uri="{FF2B5EF4-FFF2-40B4-BE49-F238E27FC236}">
              <a16:creationId xmlns:a16="http://schemas.microsoft.com/office/drawing/2014/main" id="{00000000-0008-0000-1400-000004000000}"/>
            </a:ext>
          </a:extLst>
        </xdr:cNvPr>
        <xdr:cNvSpPr txBox="1"/>
      </xdr:nvSpPr>
      <xdr:spPr>
        <a:xfrm>
          <a:off x="8355637" y="10024566"/>
          <a:ext cx="1829455" cy="23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673466</xdr:colOff>
      <xdr:row>59</xdr:row>
      <xdr:rowOff>155298</xdr:rowOff>
    </xdr:from>
    <xdr:to>
      <xdr:col>12</xdr:col>
      <xdr:colOff>179846</xdr:colOff>
      <xdr:row>61</xdr:row>
      <xdr:rowOff>26595</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8205880" y="13632626"/>
          <a:ext cx="1805518" cy="243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6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7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383103</xdr:colOff>
      <xdr:row>17</xdr:row>
      <xdr:rowOff>212941</xdr:rowOff>
    </xdr:from>
    <xdr:to>
      <xdr:col>21</xdr:col>
      <xdr:colOff>512372</xdr:colOff>
      <xdr:row>20</xdr:row>
      <xdr:rowOff>137069</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5579310" y="5763717"/>
          <a:ext cx="2428407" cy="59197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116417</xdr:colOff>
      <xdr:row>20</xdr:row>
      <xdr:rowOff>16329</xdr:rowOff>
    </xdr:from>
    <xdr:to>
      <xdr:col>18</xdr:col>
      <xdr:colOff>0</xdr:colOff>
      <xdr:row>41</xdr:row>
      <xdr:rowOff>168729</xdr:rowOff>
    </xdr:to>
    <xdr:graphicFrame macro="">
      <xdr:nvGraphicFramePr>
        <xdr:cNvPr id="2" name="Gráfico 1" descr="Comportamiento de los componentes tarifarios:  CUV, G,T, D, desde abril 2024 a abril 2025&#10;&#10;&#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825500</xdr:colOff>
      <xdr:row>43</xdr:row>
      <xdr:rowOff>154517</xdr:rowOff>
    </xdr:from>
    <xdr:to>
      <xdr:col>18</xdr:col>
      <xdr:colOff>31750</xdr:colOff>
      <xdr:row>60</xdr:row>
      <xdr:rowOff>30692</xdr:rowOff>
    </xdr:to>
    <xdr:graphicFrame macro="">
      <xdr:nvGraphicFramePr>
        <xdr:cNvPr id="3" name="Gráfico 2" descr="Comportamiento de la tarifa:  estrato1, estrato 2, estratos 3 y 4 y estratos 5 y 6&#10;desde abril 2024 a abril 2025&#10;&#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566490</xdr:colOff>
      <xdr:row>41</xdr:row>
      <xdr:rowOff>130577</xdr:rowOff>
    </xdr:from>
    <xdr:to>
      <xdr:col>11</xdr:col>
      <xdr:colOff>657343</xdr:colOff>
      <xdr:row>42</xdr:row>
      <xdr:rowOff>155223</xdr:rowOff>
    </xdr:to>
    <xdr:sp macro="" textlink="">
      <xdr:nvSpPr>
        <xdr:cNvPr id="4" name="CuadroTexto 3">
          <a:extLst>
            <a:ext uri="{FF2B5EF4-FFF2-40B4-BE49-F238E27FC236}">
              <a16:creationId xmlns:a16="http://schemas.microsoft.com/office/drawing/2014/main" id="{00000000-0008-0000-1500-000004000000}"/>
            </a:ext>
          </a:extLst>
        </xdr:cNvPr>
        <xdr:cNvSpPr txBox="1"/>
      </xdr:nvSpPr>
      <xdr:spPr>
        <a:xfrm>
          <a:off x="8821490" y="11348910"/>
          <a:ext cx="1614853" cy="268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541832</xdr:colOff>
      <xdr:row>60</xdr:row>
      <xdr:rowOff>32925</xdr:rowOff>
    </xdr:from>
    <xdr:to>
      <xdr:col>12</xdr:col>
      <xdr:colOff>139931</xdr:colOff>
      <xdr:row>61</xdr:row>
      <xdr:rowOff>99953</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8796832" y="15876175"/>
          <a:ext cx="1884099" cy="310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6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478355</xdr:colOff>
      <xdr:row>17</xdr:row>
      <xdr:rowOff>121706</xdr:rowOff>
    </xdr:from>
    <xdr:to>
      <xdr:col>21</xdr:col>
      <xdr:colOff>607624</xdr:colOff>
      <xdr:row>20</xdr:row>
      <xdr:rowOff>41455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591355" y="5794373"/>
          <a:ext cx="2415269" cy="5124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123264</xdr:colOff>
      <xdr:row>19</xdr:row>
      <xdr:rowOff>112802</xdr:rowOff>
    </xdr:from>
    <xdr:to>
      <xdr:col>18</xdr:col>
      <xdr:colOff>89647</xdr:colOff>
      <xdr:row>40</xdr:row>
      <xdr:rowOff>98717</xdr:rowOff>
    </xdr:to>
    <xdr:graphicFrame macro="">
      <xdr:nvGraphicFramePr>
        <xdr:cNvPr id="2" name="Gráfico 1" descr="Comportamiento de los componentes tarifarios:  CUV, G,T, D, desde abril 2024 a abril 2025&#10;&#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302560</xdr:colOff>
      <xdr:row>43</xdr:row>
      <xdr:rowOff>76200</xdr:rowOff>
    </xdr:from>
    <xdr:to>
      <xdr:col>18</xdr:col>
      <xdr:colOff>22413</xdr:colOff>
      <xdr:row>63</xdr:row>
      <xdr:rowOff>19050</xdr:rowOff>
    </xdr:to>
    <xdr:graphicFrame macro="">
      <xdr:nvGraphicFramePr>
        <xdr:cNvPr id="3" name="Gráfico 2" descr="Comportamiento de la tarifa:  estrato1, estrato 2, estratos 3 y 4 y estratos 5 y 6,&#10;desde abril 2024 a abril 2025&#10;&#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555911</xdr:colOff>
      <xdr:row>40</xdr:row>
      <xdr:rowOff>57339</xdr:rowOff>
    </xdr:from>
    <xdr:to>
      <xdr:col>11</xdr:col>
      <xdr:colOff>433446</xdr:colOff>
      <xdr:row>42</xdr:row>
      <xdr:rowOff>34056</xdr:rowOff>
    </xdr:to>
    <xdr:sp macro="" textlink="">
      <xdr:nvSpPr>
        <xdr:cNvPr id="4" name="CuadroTexto 3">
          <a:extLst>
            <a:ext uri="{FF2B5EF4-FFF2-40B4-BE49-F238E27FC236}">
              <a16:creationId xmlns:a16="http://schemas.microsoft.com/office/drawing/2014/main" id="{00000000-0008-0000-1600-000004000000}"/>
            </a:ext>
          </a:extLst>
        </xdr:cNvPr>
        <xdr:cNvSpPr txBox="1"/>
      </xdr:nvSpPr>
      <xdr:spPr>
        <a:xfrm>
          <a:off x="8075058" y="9985751"/>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10539</xdr:colOff>
      <xdr:row>62</xdr:row>
      <xdr:rowOff>125465</xdr:rowOff>
    </xdr:from>
    <xdr:to>
      <xdr:col>11</xdr:col>
      <xdr:colOff>564814</xdr:colOff>
      <xdr:row>64</xdr:row>
      <xdr:rowOff>108905</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291686" y="14244877"/>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6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282252</xdr:colOff>
      <xdr:row>17</xdr:row>
      <xdr:rowOff>262402</xdr:rowOff>
    </xdr:from>
    <xdr:to>
      <xdr:col>21</xdr:col>
      <xdr:colOff>411521</xdr:colOff>
      <xdr:row>20</xdr:row>
      <xdr:rowOff>182151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5421399" y="5697255"/>
          <a:ext cx="2415269" cy="6033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455084</xdr:colOff>
      <xdr:row>19</xdr:row>
      <xdr:rowOff>112939</xdr:rowOff>
    </xdr:from>
    <xdr:to>
      <xdr:col>18</xdr:col>
      <xdr:colOff>0</xdr:colOff>
      <xdr:row>40</xdr:row>
      <xdr:rowOff>101827</xdr:rowOff>
    </xdr:to>
    <xdr:graphicFrame macro="">
      <xdr:nvGraphicFramePr>
        <xdr:cNvPr id="2" name="Gráfico 1" descr="Comportamiento de los componentes tarifarios:  CUV, G,T, D, desde abril 2024 a abril 2025&#10;&#10;" title="Componentes San Jose del Guaviare Mercado 116">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539750</xdr:colOff>
      <xdr:row>42</xdr:row>
      <xdr:rowOff>128586</xdr:rowOff>
    </xdr:from>
    <xdr:to>
      <xdr:col>18</xdr:col>
      <xdr:colOff>0</xdr:colOff>
      <xdr:row>60</xdr:row>
      <xdr:rowOff>95249</xdr:rowOff>
    </xdr:to>
    <xdr:graphicFrame macro="">
      <xdr:nvGraphicFramePr>
        <xdr:cNvPr id="3" name="Gráfico 2" descr="Comportamiento de la tarifa:  estrato1, estrato 2, estratos 3 y 4 y estratos 5 y 6,&#10;desde abril 2024 a abril 2025&#10;" title="Tarifa a usuario final por estrato">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133397</xdr:colOff>
      <xdr:row>40</xdr:row>
      <xdr:rowOff>90544</xdr:rowOff>
    </xdr:from>
    <xdr:to>
      <xdr:col>11</xdr:col>
      <xdr:colOff>433706</xdr:colOff>
      <xdr:row>41</xdr:row>
      <xdr:rowOff>147694</xdr:rowOff>
    </xdr:to>
    <xdr:sp macro="" textlink="">
      <xdr:nvSpPr>
        <xdr:cNvPr id="4" name="CuadroTexto 3">
          <a:extLst>
            <a:ext uri="{FF2B5EF4-FFF2-40B4-BE49-F238E27FC236}">
              <a16:creationId xmlns:a16="http://schemas.microsoft.com/office/drawing/2014/main" id="{00000000-0008-0000-1700-000004000000}"/>
            </a:ext>
          </a:extLst>
        </xdr:cNvPr>
        <xdr:cNvSpPr txBox="1"/>
      </xdr:nvSpPr>
      <xdr:spPr>
        <a:xfrm>
          <a:off x="8388397" y="10218794"/>
          <a:ext cx="182430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562644</xdr:colOff>
      <xdr:row>60</xdr:row>
      <xdr:rowOff>81073</xdr:rowOff>
    </xdr:from>
    <xdr:to>
      <xdr:col>12</xdr:col>
      <xdr:colOff>103782</xdr:colOff>
      <xdr:row>61</xdr:row>
      <xdr:rowOff>138223</xdr:rowOff>
    </xdr:to>
    <xdr:sp macro="" textlink="">
      <xdr:nvSpPr>
        <xdr:cNvPr id="5" name="CuadroTexto 4">
          <a:extLst>
            <a:ext uri="{FF2B5EF4-FFF2-40B4-BE49-F238E27FC236}">
              <a16:creationId xmlns:a16="http://schemas.microsoft.com/office/drawing/2014/main" id="{00000000-0008-0000-1700-000005000000}"/>
            </a:ext>
          </a:extLst>
        </xdr:cNvPr>
        <xdr:cNvSpPr txBox="1"/>
      </xdr:nvSpPr>
      <xdr:spPr>
        <a:xfrm>
          <a:off x="8817644" y="14019323"/>
          <a:ext cx="182713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6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7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171439</xdr:colOff>
      <xdr:row>17</xdr:row>
      <xdr:rowOff>100541</xdr:rowOff>
    </xdr:from>
    <xdr:to>
      <xdr:col>21</xdr:col>
      <xdr:colOff>300708</xdr:colOff>
      <xdr:row>21</xdr:row>
      <xdr:rowOff>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9000000}"/>
            </a:ext>
          </a:extLst>
        </xdr:cNvPr>
        <xdr:cNvSpPr txBox="1"/>
      </xdr:nvSpPr>
      <xdr:spPr>
        <a:xfrm>
          <a:off x="15284439" y="5847291"/>
          <a:ext cx="2415269" cy="66146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18</xdr:col>
      <xdr:colOff>31750</xdr:colOff>
      <xdr:row>41</xdr:row>
      <xdr:rowOff>141288</xdr:rowOff>
    </xdr:to>
    <xdr:graphicFrame macro="">
      <xdr:nvGraphicFramePr>
        <xdr:cNvPr id="2" name="Gráfico 1" descr="Comportamiento de los componentes tarifarios:  CUV, G,T, D, desde abril 2024 a abril 2025&#10;&#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603250</xdr:colOff>
      <xdr:row>61</xdr:row>
      <xdr:rowOff>57149</xdr:rowOff>
    </xdr:to>
    <xdr:graphicFrame macro="">
      <xdr:nvGraphicFramePr>
        <xdr:cNvPr id="3" name="Gráfico 2" descr="Comportamiento de la tarifa:  estrato1, estrato 2, estratos 3 y 4 y estratos 5 y 6,&#10;desde abril 2024 a abril 2025&#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476064</xdr:colOff>
      <xdr:row>41</xdr:row>
      <xdr:rowOff>44675</xdr:rowOff>
    </xdr:from>
    <xdr:to>
      <xdr:col>12</xdr:col>
      <xdr:colOff>669973</xdr:colOff>
      <xdr:row>42</xdr:row>
      <xdr:rowOff>127349</xdr:rowOff>
    </xdr:to>
    <xdr:sp macro="" textlink="">
      <xdr:nvSpPr>
        <xdr:cNvPr id="4" name="CuadroTexto 3">
          <a:extLst>
            <a:ext uri="{FF2B5EF4-FFF2-40B4-BE49-F238E27FC236}">
              <a16:creationId xmlns:a16="http://schemas.microsoft.com/office/drawing/2014/main" id="{00000000-0008-0000-1800-000004000000}"/>
            </a:ext>
          </a:extLst>
        </xdr:cNvPr>
        <xdr:cNvSpPr txBox="1"/>
      </xdr:nvSpPr>
      <xdr:spPr>
        <a:xfrm>
          <a:off x="8731064" y="10278758"/>
          <a:ext cx="1717909" cy="273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380179</xdr:colOff>
      <xdr:row>60</xdr:row>
      <xdr:rowOff>180126</xdr:rowOff>
    </xdr:from>
    <xdr:to>
      <xdr:col>13</xdr:col>
      <xdr:colOff>283457</xdr:colOff>
      <xdr:row>62</xdr:row>
      <xdr:rowOff>26353</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8635179" y="14033709"/>
          <a:ext cx="2189278" cy="227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6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7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467771</xdr:colOff>
      <xdr:row>17</xdr:row>
      <xdr:rowOff>37040</xdr:rowOff>
    </xdr:from>
    <xdr:to>
      <xdr:col>22</xdr:col>
      <xdr:colOff>137583</xdr:colOff>
      <xdr:row>21</xdr:row>
      <xdr:rowOff>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5580771" y="5720290"/>
          <a:ext cx="2717812" cy="7037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1198649</xdr:colOff>
      <xdr:row>19</xdr:row>
      <xdr:rowOff>62592</xdr:rowOff>
    </xdr:from>
    <xdr:to>
      <xdr:col>17</xdr:col>
      <xdr:colOff>722225</xdr:colOff>
      <xdr:row>40</xdr:row>
      <xdr:rowOff>90941</xdr:rowOff>
    </xdr:to>
    <xdr:graphicFrame macro="">
      <xdr:nvGraphicFramePr>
        <xdr:cNvPr id="2" name="Gráfico 1" descr="Comportamiento de los componentes tarifarios:  CUV, G,T, D, desde abril 2024 a abril 2025&#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1167250</xdr:colOff>
      <xdr:row>44</xdr:row>
      <xdr:rowOff>68035</xdr:rowOff>
    </xdr:from>
    <xdr:to>
      <xdr:col>18</xdr:col>
      <xdr:colOff>62802</xdr:colOff>
      <xdr:row>67</xdr:row>
      <xdr:rowOff>142874</xdr:rowOff>
    </xdr:to>
    <xdr:graphicFrame macro="">
      <xdr:nvGraphicFramePr>
        <xdr:cNvPr id="3" name="Gráfico 2" descr="Comportamiento de la tarifa:  estrato1, estrato 2, estratos 3 y 4 y estratos 5 y 6,&#10;desde abril 2024 a abril 2025&#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362689</xdr:colOff>
      <xdr:row>40</xdr:row>
      <xdr:rowOff>23947</xdr:rowOff>
    </xdr:from>
    <xdr:to>
      <xdr:col>13</xdr:col>
      <xdr:colOff>7541</xdr:colOff>
      <xdr:row>42</xdr:row>
      <xdr:rowOff>45719</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8778184" y="10103700"/>
          <a:ext cx="1937132" cy="398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431423</xdr:colOff>
      <xdr:row>67</xdr:row>
      <xdr:rowOff>65244</xdr:rowOff>
    </xdr:from>
    <xdr:to>
      <xdr:col>13</xdr:col>
      <xdr:colOff>38038</xdr:colOff>
      <xdr:row>69</xdr:row>
      <xdr:rowOff>6094</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8846918" y="15231975"/>
          <a:ext cx="1898895" cy="317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6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7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131896</xdr:colOff>
      <xdr:row>16</xdr:row>
      <xdr:rowOff>277549</xdr:rowOff>
    </xdr:from>
    <xdr:to>
      <xdr:col>21</xdr:col>
      <xdr:colOff>261166</xdr:colOff>
      <xdr:row>19</xdr:row>
      <xdr:rowOff>94721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5424231" y="5647137"/>
          <a:ext cx="2421550" cy="57079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137583</xdr:colOff>
      <xdr:row>19</xdr:row>
      <xdr:rowOff>113393</xdr:rowOff>
    </xdr:from>
    <xdr:to>
      <xdr:col>17</xdr:col>
      <xdr:colOff>709082</xdr:colOff>
      <xdr:row>40</xdr:row>
      <xdr:rowOff>111353</xdr:rowOff>
    </xdr:to>
    <xdr:graphicFrame macro="">
      <xdr:nvGraphicFramePr>
        <xdr:cNvPr id="2" name="Gráfico 1" descr="Comportamiento de los componentes tarifarios:  CUV, G,T, D, desde abril 2024 a abril 2025&#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455084</xdr:colOff>
      <xdr:row>42</xdr:row>
      <xdr:rowOff>4201</xdr:rowOff>
    </xdr:from>
    <xdr:to>
      <xdr:col>17</xdr:col>
      <xdr:colOff>560916</xdr:colOff>
      <xdr:row>59</xdr:row>
      <xdr:rowOff>150158</xdr:rowOff>
    </xdr:to>
    <xdr:graphicFrame macro="">
      <xdr:nvGraphicFramePr>
        <xdr:cNvPr id="3" name="Gráfico 2" descr="Comportamiento de la tarifa:  estrato1, estrato 2, estratos 3 y 4 y estratos 5 y 6,&#10;desde abril 2024 a abril 2025&#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388394</xdr:colOff>
      <xdr:row>40</xdr:row>
      <xdr:rowOff>58339</xdr:rowOff>
    </xdr:from>
    <xdr:to>
      <xdr:col>12</xdr:col>
      <xdr:colOff>252418</xdr:colOff>
      <xdr:row>41</xdr:row>
      <xdr:rowOff>113193</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81394" y="10228922"/>
          <a:ext cx="2150024" cy="245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267118</xdr:colOff>
      <xdr:row>59</xdr:row>
      <xdr:rowOff>129836</xdr:rowOff>
    </xdr:from>
    <xdr:to>
      <xdr:col>12</xdr:col>
      <xdr:colOff>205983</xdr:colOff>
      <xdr:row>61</xdr:row>
      <xdr:rowOff>114</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7760118" y="13919919"/>
          <a:ext cx="2224865" cy="251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393689</xdr:colOff>
      <xdr:row>16</xdr:row>
      <xdr:rowOff>354539</xdr:rowOff>
    </xdr:from>
    <xdr:to>
      <xdr:col>21</xdr:col>
      <xdr:colOff>522958</xdr:colOff>
      <xdr:row>19</xdr:row>
      <xdr:rowOff>104955</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A00-00000A000000}"/>
            </a:ext>
          </a:extLst>
        </xdr:cNvPr>
        <xdr:cNvSpPr txBox="1"/>
      </xdr:nvSpPr>
      <xdr:spPr>
        <a:xfrm>
          <a:off x="15506689" y="5783789"/>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19</xdr:row>
      <xdr:rowOff>95621</xdr:rowOff>
    </xdr:from>
    <xdr:to>
      <xdr:col>18</xdr:col>
      <xdr:colOff>53511</xdr:colOff>
      <xdr:row>40</xdr:row>
      <xdr:rowOff>55934</xdr:rowOff>
    </xdr:to>
    <xdr:graphicFrame macro="">
      <xdr:nvGraphicFramePr>
        <xdr:cNvPr id="2" name="Gráfico 1" descr="Comportamiento de los componentes tarifarios:  CUV, G,T, D, desde abril 2024 a abril 2025&#10;&#10;" title="Componentes Valledupar Mercado 3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1198650</xdr:colOff>
      <xdr:row>42</xdr:row>
      <xdr:rowOff>52386</xdr:rowOff>
    </xdr:from>
    <xdr:to>
      <xdr:col>18</xdr:col>
      <xdr:colOff>74915</xdr:colOff>
      <xdr:row>60</xdr:row>
      <xdr:rowOff>19049</xdr:rowOff>
    </xdr:to>
    <xdr:graphicFrame macro="">
      <xdr:nvGraphicFramePr>
        <xdr:cNvPr id="3" name="Gráfico 2" descr="Comportamiento de la tarifa:  estrato1, estrato 2, estratos 3 y 4 y estratos 5 y 6,&#10;desde abril 2024 a abril 2025&#10;&#10;" title="Tarifa a usuario final por estrato">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23357</xdr:colOff>
      <xdr:row>40</xdr:row>
      <xdr:rowOff>61320</xdr:rowOff>
    </xdr:from>
    <xdr:to>
      <xdr:col>11</xdr:col>
      <xdr:colOff>304585</xdr:colOff>
      <xdr:row>41</xdr:row>
      <xdr:rowOff>106100</xdr:rowOff>
    </xdr:to>
    <xdr:sp macro="" textlink="">
      <xdr:nvSpPr>
        <xdr:cNvPr id="4" name="CuadroTexto 3">
          <a:extLst>
            <a:ext uri="{FF2B5EF4-FFF2-40B4-BE49-F238E27FC236}">
              <a16:creationId xmlns:a16="http://schemas.microsoft.com/office/drawing/2014/main" id="{00000000-0008-0000-1B00-000004000000}"/>
            </a:ext>
          </a:extLst>
        </xdr:cNvPr>
        <xdr:cNvSpPr txBox="1"/>
      </xdr:nvSpPr>
      <xdr:spPr>
        <a:xfrm>
          <a:off x="9013245" y="10335477"/>
          <a:ext cx="1800947" cy="237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47654</xdr:colOff>
      <xdr:row>59</xdr:row>
      <xdr:rowOff>141199</xdr:rowOff>
    </xdr:from>
    <xdr:to>
      <xdr:col>11</xdr:col>
      <xdr:colOff>348675</xdr:colOff>
      <xdr:row>61</xdr:row>
      <xdr:rowOff>17184</xdr:rowOff>
    </xdr:to>
    <xdr:sp macro="" textlink="">
      <xdr:nvSpPr>
        <xdr:cNvPr id="5" name="CuadroTexto 4">
          <a:extLst>
            <a:ext uri="{FF2B5EF4-FFF2-40B4-BE49-F238E27FC236}">
              <a16:creationId xmlns:a16="http://schemas.microsoft.com/office/drawing/2014/main" id="{00000000-0008-0000-1B00-000005000000}"/>
            </a:ext>
          </a:extLst>
        </xdr:cNvPr>
        <xdr:cNvSpPr txBox="1"/>
      </xdr:nvSpPr>
      <xdr:spPr>
        <a:xfrm>
          <a:off x="8277682" y="14075525"/>
          <a:ext cx="1820740" cy="261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6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7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383104</xdr:colOff>
      <xdr:row>16</xdr:row>
      <xdr:rowOff>240620</xdr:rowOff>
    </xdr:from>
    <xdr:to>
      <xdr:col>21</xdr:col>
      <xdr:colOff>512373</xdr:colOff>
      <xdr:row>19</xdr:row>
      <xdr:rowOff>40504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B00-000009000000}"/>
            </a:ext>
          </a:extLst>
        </xdr:cNvPr>
        <xdr:cNvSpPr txBox="1"/>
      </xdr:nvSpPr>
      <xdr:spPr>
        <a:xfrm>
          <a:off x="15451868" y="5655957"/>
          <a:ext cx="2408848" cy="6132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2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2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2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2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2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2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2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2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2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2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2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2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2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2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2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2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2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2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2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2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2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2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2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2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2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2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2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2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2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2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2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2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2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2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2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2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2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2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2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2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2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2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2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2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2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2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2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2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2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2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2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2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2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2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2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2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2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2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2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2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2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310365</xdr:colOff>
      <xdr:row>19</xdr:row>
      <xdr:rowOff>18362</xdr:rowOff>
    </xdr:from>
    <xdr:to>
      <xdr:col>18</xdr:col>
      <xdr:colOff>53511</xdr:colOff>
      <xdr:row>39</xdr:row>
      <xdr:rowOff>85618</xdr:rowOff>
    </xdr:to>
    <xdr:graphicFrame macro="">
      <xdr:nvGraphicFramePr>
        <xdr:cNvPr id="2" name="Gráfico 1" descr="Comportamiento de los componentes tarifarios:  CUV, G,T, D, desde abril 2024 a abril 2025&#10;&#10;" title="Componentes Tunja Mercado 169">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406686</xdr:colOff>
      <xdr:row>42</xdr:row>
      <xdr:rowOff>129977</xdr:rowOff>
    </xdr:from>
    <xdr:to>
      <xdr:col>17</xdr:col>
      <xdr:colOff>695646</xdr:colOff>
      <xdr:row>60</xdr:row>
      <xdr:rowOff>154248</xdr:rowOff>
    </xdr:to>
    <xdr:graphicFrame macro="">
      <xdr:nvGraphicFramePr>
        <xdr:cNvPr id="3" name="Gráfico 2" descr="Comportamiento de la tarifa:  estrato1, estrato 2, estratos 3 y 4 y estratos 5 y 6,&#10;desde abril 2024 a abril 2025&#10;&#10;" title="Tarifa a usuario final por estrato">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35572</xdr:colOff>
      <xdr:row>39</xdr:row>
      <xdr:rowOff>77822</xdr:rowOff>
    </xdr:from>
    <xdr:to>
      <xdr:col>12</xdr:col>
      <xdr:colOff>343407</xdr:colOff>
      <xdr:row>40</xdr:row>
      <xdr:rowOff>139054</xdr:rowOff>
    </xdr:to>
    <xdr:sp macro="" textlink="">
      <xdr:nvSpPr>
        <xdr:cNvPr id="4" name="CuadroTexto 3">
          <a:extLst>
            <a:ext uri="{FF2B5EF4-FFF2-40B4-BE49-F238E27FC236}">
              <a16:creationId xmlns:a16="http://schemas.microsoft.com/office/drawing/2014/main" id="{00000000-0008-0000-1C00-000004000000}"/>
            </a:ext>
          </a:extLst>
        </xdr:cNvPr>
        <xdr:cNvSpPr txBox="1"/>
      </xdr:nvSpPr>
      <xdr:spPr>
        <a:xfrm>
          <a:off x="8287005" y="10137934"/>
          <a:ext cx="1827554" cy="253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575776</xdr:colOff>
      <xdr:row>60</xdr:row>
      <xdr:rowOff>121553</xdr:rowOff>
    </xdr:from>
    <xdr:to>
      <xdr:col>12</xdr:col>
      <xdr:colOff>119258</xdr:colOff>
      <xdr:row>61</xdr:row>
      <xdr:rowOff>185878</xdr:rowOff>
    </xdr:to>
    <xdr:sp macro="" textlink="">
      <xdr:nvSpPr>
        <xdr:cNvPr id="5" name="CuadroTexto 4">
          <a:extLst>
            <a:ext uri="{FF2B5EF4-FFF2-40B4-BE49-F238E27FC236}">
              <a16:creationId xmlns:a16="http://schemas.microsoft.com/office/drawing/2014/main" id="{00000000-0008-0000-1C00-000005000000}"/>
            </a:ext>
          </a:extLst>
        </xdr:cNvPr>
        <xdr:cNvSpPr txBox="1"/>
      </xdr:nvSpPr>
      <xdr:spPr>
        <a:xfrm>
          <a:off x="8067349" y="14227115"/>
          <a:ext cx="1823061" cy="256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6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7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479424</xdr:colOff>
      <xdr:row>16</xdr:row>
      <xdr:rowOff>326237</xdr:rowOff>
    </xdr:from>
    <xdr:to>
      <xdr:col>21</xdr:col>
      <xdr:colOff>608696</xdr:colOff>
      <xdr:row>20</xdr:row>
      <xdr:rowOff>29800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9000000}"/>
            </a:ext>
          </a:extLst>
        </xdr:cNvPr>
        <xdr:cNvSpPr txBox="1"/>
      </xdr:nvSpPr>
      <xdr:spPr>
        <a:xfrm>
          <a:off x="15569593" y="5741574"/>
          <a:ext cx="2408850"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177939</xdr:colOff>
      <xdr:row>18</xdr:row>
      <xdr:rowOff>142875</xdr:rowOff>
    </xdr:from>
    <xdr:to>
      <xdr:col>17</xdr:col>
      <xdr:colOff>732692</xdr:colOff>
      <xdr:row>39</xdr:row>
      <xdr:rowOff>46464</xdr:rowOff>
    </xdr:to>
    <xdr:graphicFrame macro="">
      <xdr:nvGraphicFramePr>
        <xdr:cNvPr id="10" name="Gráfico 9" descr="Comportamiento de los componentes tarifarios:  CUV, G,T, D, desde marzoo 2024 a marzo 2025&#10;&#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52334</xdr:colOff>
      <xdr:row>41</xdr:row>
      <xdr:rowOff>119061</xdr:rowOff>
    </xdr:from>
    <xdr:to>
      <xdr:col>17</xdr:col>
      <xdr:colOff>628022</xdr:colOff>
      <xdr:row>59</xdr:row>
      <xdr:rowOff>85724</xdr:rowOff>
    </xdr:to>
    <xdr:graphicFrame macro="">
      <xdr:nvGraphicFramePr>
        <xdr:cNvPr id="11" name="Gráfico 10" descr="Comportamiento de la tarifa:  estrato1, estrato 2, estratos 3 y 4 y estratos 5 y 6,&#10;desde marzoo 2024 a marzo 2025&#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362763</xdr:colOff>
      <xdr:row>39</xdr:row>
      <xdr:rowOff>42613</xdr:rowOff>
    </xdr:from>
    <xdr:to>
      <xdr:col>11</xdr:col>
      <xdr:colOff>18483</xdr:colOff>
      <xdr:row>40</xdr:row>
      <xdr:rowOff>102195</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7878093" y="9871157"/>
          <a:ext cx="1948000" cy="2479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491741</xdr:colOff>
      <xdr:row>59</xdr:row>
      <xdr:rowOff>36340</xdr:rowOff>
    </xdr:from>
    <xdr:to>
      <xdr:col>11</xdr:col>
      <xdr:colOff>163410</xdr:colOff>
      <xdr:row>60</xdr:row>
      <xdr:rowOff>91275</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007071" y="13633016"/>
          <a:ext cx="1963949" cy="243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393574</xdr:colOff>
      <xdr:row>17</xdr:row>
      <xdr:rowOff>68208</xdr:rowOff>
    </xdr:from>
    <xdr:to>
      <xdr:col>21</xdr:col>
      <xdr:colOff>501907</xdr:colOff>
      <xdr:row>19</xdr:row>
      <xdr:rowOff>178457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9000000}"/>
            </a:ext>
          </a:extLst>
        </xdr:cNvPr>
        <xdr:cNvSpPr txBox="1"/>
      </xdr:nvSpPr>
      <xdr:spPr>
        <a:xfrm>
          <a:off x="14764810" y="5678538"/>
          <a:ext cx="2400613" cy="5603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446511</xdr:colOff>
      <xdr:row>39</xdr:row>
      <xdr:rowOff>14968</xdr:rowOff>
    </xdr:from>
    <xdr:to>
      <xdr:col>18</xdr:col>
      <xdr:colOff>53511</xdr:colOff>
      <xdr:row>56</xdr:row>
      <xdr:rowOff>172131</xdr:rowOff>
    </xdr:to>
    <xdr:graphicFrame macro="">
      <xdr:nvGraphicFramePr>
        <xdr:cNvPr id="10" name="Gráfico 9" descr="Comportamiento de la tarifa:  estrato1, estrato 2, estratos 3 y 4 y estratos 5 y 6,&#10;desde abril 2024 a abril 2025&#10;&#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107023</xdr:colOff>
      <xdr:row>19</xdr:row>
      <xdr:rowOff>38100</xdr:rowOff>
    </xdr:from>
    <xdr:to>
      <xdr:col>18</xdr:col>
      <xdr:colOff>74916</xdr:colOff>
      <xdr:row>36</xdr:row>
      <xdr:rowOff>152400</xdr:rowOff>
    </xdr:to>
    <xdr:graphicFrame macro="">
      <xdr:nvGraphicFramePr>
        <xdr:cNvPr id="11" name="Gráfico 10" descr="Comportamiento de los componentes tarifarios:  CUV, G,T, D, desde abril 2024 a abril 2025&#10;&#10;"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125695</xdr:colOff>
      <xdr:row>36</xdr:row>
      <xdr:rowOff>103519</xdr:rowOff>
    </xdr:from>
    <xdr:to>
      <xdr:col>11</xdr:col>
      <xdr:colOff>423608</xdr:colOff>
      <xdr:row>37</xdr:row>
      <xdr:rowOff>160669</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8366425" y="9564306"/>
          <a:ext cx="1817632" cy="2497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598520</xdr:colOff>
      <xdr:row>56</xdr:row>
      <xdr:rowOff>130785</xdr:rowOff>
    </xdr:from>
    <xdr:to>
      <xdr:col>12</xdr:col>
      <xdr:colOff>123200</xdr:colOff>
      <xdr:row>57</xdr:row>
      <xdr:rowOff>176557</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8839250" y="13444381"/>
          <a:ext cx="1804259" cy="2384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233275</xdr:colOff>
      <xdr:row>17</xdr:row>
      <xdr:rowOff>37277</xdr:rowOff>
    </xdr:from>
    <xdr:to>
      <xdr:col>21</xdr:col>
      <xdr:colOff>362541</xdr:colOff>
      <xdr:row>19</xdr:row>
      <xdr:rowOff>147526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E00-000009000000}"/>
            </a:ext>
          </a:extLst>
        </xdr:cNvPr>
        <xdr:cNvSpPr txBox="1"/>
      </xdr:nvSpPr>
      <xdr:spPr>
        <a:xfrm>
          <a:off x="15312741" y="5645255"/>
          <a:ext cx="2408845"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157237</xdr:rowOff>
    </xdr:from>
    <xdr:to>
      <xdr:col>9</xdr:col>
      <xdr:colOff>1012976</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100233"/>
          <a:ext cx="12853761" cy="284838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696154" y="5659210"/>
          <a:ext cx="6134139" cy="1021153"/>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917511"/>
          <a:ext cx="5042024" cy="2503171"/>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07771" y="12894509"/>
          <a:ext cx="10343243" cy="255148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18</xdr:row>
      <xdr:rowOff>163992</xdr:rowOff>
    </xdr:from>
    <xdr:to>
      <xdr:col>18</xdr:col>
      <xdr:colOff>54741</xdr:colOff>
      <xdr:row>41</xdr:row>
      <xdr:rowOff>4378</xdr:rowOff>
    </xdr:to>
    <xdr:graphicFrame macro="">
      <xdr:nvGraphicFramePr>
        <xdr:cNvPr id="9" name="Gráfico 8" descr="Comportamiento de los componentes tarifarios:  CUV, G,T, D, desde abril 2024 a abril 2025&#10;&#10;&#10;&#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90714</xdr:colOff>
      <xdr:row>41</xdr:row>
      <xdr:rowOff>66928</xdr:rowOff>
    </xdr:from>
    <xdr:to>
      <xdr:col>18</xdr:col>
      <xdr:colOff>109482</xdr:colOff>
      <xdr:row>59</xdr:row>
      <xdr:rowOff>47039</xdr:rowOff>
    </xdr:to>
    <xdr:graphicFrame macro="">
      <xdr:nvGraphicFramePr>
        <xdr:cNvPr id="10" name="Gráfico 9" descr="Comportamiento de la tarifa:  estrato1, estrato 2, estratos 3 y 4 y estratos 5 y 6, desde abril 2024 a abril 2025&#10;&#10;&#10;&#10;&#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293743</xdr:colOff>
      <xdr:row>17</xdr:row>
      <xdr:rowOff>78410</xdr:rowOff>
    </xdr:from>
    <xdr:to>
      <xdr:col>21</xdr:col>
      <xdr:colOff>333869</xdr:colOff>
      <xdr:row>20</xdr:row>
      <xdr:rowOff>24216</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5489950" y="5629186"/>
          <a:ext cx="2339264" cy="69028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8</xdr:col>
      <xdr:colOff>706221</xdr:colOff>
      <xdr:row>59</xdr:row>
      <xdr:rowOff>39101</xdr:rowOff>
    </xdr:from>
    <xdr:to>
      <xdr:col>11</xdr:col>
      <xdr:colOff>595180</xdr:colOff>
      <xdr:row>60</xdr:row>
      <xdr:rowOff>96252</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238635" y="13593067"/>
          <a:ext cx="2188097" cy="243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0.46469</cdr:x>
      <cdr:y>0.92649</cdr:y>
    </cdr:from>
    <cdr:to>
      <cdr:x>0.61091</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87248" y="3959950"/>
          <a:ext cx="1663704" cy="314192"/>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659334</xdr:colOff>
      <xdr:row>19</xdr:row>
      <xdr:rowOff>174610</xdr:rowOff>
    </xdr:from>
    <xdr:to>
      <xdr:col>18</xdr:col>
      <xdr:colOff>64213</xdr:colOff>
      <xdr:row>40</xdr:row>
      <xdr:rowOff>166219</xdr:rowOff>
    </xdr:to>
    <xdr:graphicFrame macro="">
      <xdr:nvGraphicFramePr>
        <xdr:cNvPr id="2" name="Gráfico 1" descr="Comportamiento de los componentes tarifarios:  CUV, G,T, D,  desde abril 2024 a abril 2025&#10;&#10;&#10;&#10;&#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860777</xdr:colOff>
      <xdr:row>42</xdr:row>
      <xdr:rowOff>86536</xdr:rowOff>
    </xdr:from>
    <xdr:to>
      <xdr:col>18</xdr:col>
      <xdr:colOff>53511</xdr:colOff>
      <xdr:row>64</xdr:row>
      <xdr:rowOff>88551</xdr:rowOff>
    </xdr:to>
    <xdr:graphicFrame macro="">
      <xdr:nvGraphicFramePr>
        <xdr:cNvPr id="3" name="Gráfico 2" descr="Comportamiento de la tarifa:  estrato1, estrato 2, estratos 3 y 4 y estratos 5 y 6,&#10;desde abril 2024 a abril 2025&#10;"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411987</xdr:colOff>
      <xdr:row>17</xdr:row>
      <xdr:rowOff>173028</xdr:rowOff>
    </xdr:from>
    <xdr:to>
      <xdr:col>21</xdr:col>
      <xdr:colOff>395984</xdr:colOff>
      <xdr:row>21</xdr:row>
      <xdr:rowOff>139130</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566369" y="5909432"/>
          <a:ext cx="2263576" cy="73666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137565</xdr:colOff>
      <xdr:row>19</xdr:row>
      <xdr:rowOff>98237</xdr:rowOff>
    </xdr:from>
    <xdr:to>
      <xdr:col>18</xdr:col>
      <xdr:colOff>94202</xdr:colOff>
      <xdr:row>39</xdr:row>
      <xdr:rowOff>70650</xdr:rowOff>
    </xdr:to>
    <xdr:graphicFrame macro="">
      <xdr:nvGraphicFramePr>
        <xdr:cNvPr id="2" name="Gráfico 1" descr="Comportamiento de los componentes tarifarios:  CUV, G,T, D,  desde abril 2024 a abril 2025&#10;&#10;&#10;&#10;&#10;&#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642295</xdr:colOff>
      <xdr:row>39</xdr:row>
      <xdr:rowOff>121269</xdr:rowOff>
    </xdr:from>
    <xdr:to>
      <xdr:col>9</xdr:col>
      <xdr:colOff>153206</xdr:colOff>
      <xdr:row>40</xdr:row>
      <xdr:rowOff>178419</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8393674" y="11036700"/>
          <a:ext cx="1810049" cy="308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5</xdr:col>
      <xdr:colOff>0</xdr:colOff>
      <xdr:row>61</xdr:row>
      <xdr:rowOff>148442</xdr:rowOff>
    </xdr:from>
    <xdr:to>
      <xdr:col>5</xdr:col>
      <xdr:colOff>529373</xdr:colOff>
      <xdr:row>63</xdr:row>
      <xdr:rowOff>13925</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7881417" y="16284307"/>
          <a:ext cx="1822848" cy="2979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540110</xdr:colOff>
      <xdr:row>17</xdr:row>
      <xdr:rowOff>57741</xdr:rowOff>
    </xdr:from>
    <xdr:to>
      <xdr:col>21</xdr:col>
      <xdr:colOff>669379</xdr:colOff>
      <xdr:row>19</xdr:row>
      <xdr:rowOff>167990</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5152088" y="5689005"/>
          <a:ext cx="2421549" cy="6336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298062</xdr:colOff>
      <xdr:row>43</xdr:row>
      <xdr:rowOff>93067</xdr:rowOff>
    </xdr:from>
    <xdr:to>
      <xdr:col>18</xdr:col>
      <xdr:colOff>20933</xdr:colOff>
      <xdr:row>61</xdr:row>
      <xdr:rowOff>68801</xdr:rowOff>
    </xdr:to>
    <xdr:graphicFrame macro="">
      <xdr:nvGraphicFramePr>
        <xdr:cNvPr id="14" name="Gráfico 13" descr="Comportamiento de la tarifa:  estrato1, estrato 2, estratos 3 y 4 y estratos 5 y 6, desde abril 2024 a abril 2025&#10;&#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workbookViewId="0"/>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87" t="s">
        <v>90</v>
      </c>
      <c r="D3" s="88"/>
      <c r="E3" s="88"/>
      <c r="F3" s="88"/>
      <c r="G3" s="88"/>
      <c r="H3" s="88"/>
      <c r="I3" s="89"/>
      <c r="J3" s="10"/>
      <c r="K3" s="10"/>
    </row>
    <row r="4" spans="1:11" ht="26.25" customHeight="1" thickBot="1">
      <c r="A4" s="10"/>
      <c r="B4" s="10"/>
      <c r="C4" s="90"/>
      <c r="D4" s="91"/>
      <c r="E4" s="91"/>
      <c r="F4" s="91"/>
      <c r="G4" s="91"/>
      <c r="H4" s="91"/>
      <c r="I4" s="92"/>
      <c r="J4" s="10"/>
      <c r="K4" s="10"/>
    </row>
    <row r="5" spans="1:11" ht="15" customHeight="1">
      <c r="A5" s="10"/>
      <c r="B5" s="10"/>
      <c r="C5" s="33"/>
      <c r="D5" s="34"/>
      <c r="E5" s="34"/>
      <c r="F5" s="34"/>
      <c r="G5" s="34"/>
      <c r="H5" s="34"/>
      <c r="I5" s="35"/>
      <c r="J5" s="10"/>
      <c r="K5" s="10"/>
    </row>
    <row r="6" spans="1:11" ht="15" customHeight="1">
      <c r="A6" s="10"/>
      <c r="B6" s="10"/>
      <c r="C6" s="16"/>
      <c r="D6" s="36"/>
      <c r="E6" s="36"/>
      <c r="F6" s="36"/>
      <c r="G6" s="36"/>
      <c r="H6" s="36"/>
      <c r="I6" s="17"/>
      <c r="J6" s="10"/>
      <c r="K6" s="10"/>
    </row>
    <row r="7" spans="1:11" ht="15" customHeight="1">
      <c r="A7" s="10"/>
      <c r="B7" s="10"/>
      <c r="C7" s="16"/>
      <c r="D7" s="36"/>
      <c r="E7" s="36"/>
      <c r="F7" s="36"/>
      <c r="G7" s="36"/>
      <c r="H7" s="36"/>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93" t="s">
        <v>61</v>
      </c>
      <c r="D22" s="94"/>
      <c r="E22" s="94"/>
      <c r="F22" s="94"/>
      <c r="G22" s="94"/>
      <c r="H22" s="94"/>
      <c r="I22" s="95"/>
    </row>
    <row r="23" spans="3:9" ht="3" customHeight="1" thickBot="1"/>
    <row r="24" spans="3:9" ht="45.6" customHeight="1" thickBot="1">
      <c r="C24" s="93" t="s">
        <v>89</v>
      </c>
      <c r="D24" s="94"/>
      <c r="E24" s="94"/>
      <c r="F24" s="94"/>
      <c r="G24" s="94"/>
      <c r="H24" s="94"/>
      <c r="I24" s="95"/>
    </row>
    <row r="25" spans="3:9" ht="7.5" customHeight="1" thickBot="1"/>
    <row r="26" spans="3:9" ht="19.5" customHeight="1">
      <c r="C26" s="96" t="s">
        <v>94</v>
      </c>
      <c r="D26" s="97"/>
      <c r="E26" s="97"/>
      <c r="F26" s="97"/>
      <c r="G26" s="97"/>
      <c r="H26" s="97"/>
      <c r="I26" s="98"/>
    </row>
    <row r="27" spans="3:9">
      <c r="C27" s="99"/>
      <c r="D27" s="100"/>
      <c r="E27" s="100"/>
      <c r="F27" s="100"/>
      <c r="G27" s="100"/>
      <c r="H27" s="100"/>
      <c r="I27" s="101"/>
    </row>
    <row r="28" spans="3:9">
      <c r="C28" s="99"/>
      <c r="D28" s="100"/>
      <c r="E28" s="100"/>
      <c r="F28" s="100"/>
      <c r="G28" s="100"/>
      <c r="H28" s="100"/>
      <c r="I28" s="101"/>
    </row>
    <row r="29" spans="3:9">
      <c r="C29" s="99"/>
      <c r="D29" s="100"/>
      <c r="E29" s="100"/>
      <c r="F29" s="100"/>
      <c r="G29" s="100"/>
      <c r="H29" s="100"/>
      <c r="I29" s="101"/>
    </row>
    <row r="30" spans="3:9" ht="15.75" thickBot="1">
      <c r="C30" s="102"/>
      <c r="D30" s="103"/>
      <c r="E30" s="103"/>
      <c r="F30" s="103"/>
      <c r="G30" s="103"/>
      <c r="H30" s="103"/>
      <c r="I30" s="104"/>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0.5703125" style="2" customWidth="1"/>
    <col min="7" max="13" width="11.42578125" style="2"/>
    <col min="14" max="14" width="11.42578125" style="2" customWidth="1"/>
    <col min="15" max="16384" width="11.42578125" style="2"/>
  </cols>
  <sheetData>
    <row r="1" spans="1:18">
      <c r="A1" s="184"/>
      <c r="B1" s="184"/>
      <c r="C1" s="184"/>
    </row>
    <row r="2" spans="1:18" ht="15.75" thickBot="1"/>
    <row r="3" spans="1:18" ht="26.25" customHeight="1" thickBot="1">
      <c r="F3" s="187" t="s">
        <v>123</v>
      </c>
      <c r="G3" s="188"/>
      <c r="H3" s="188"/>
      <c r="I3" s="188"/>
      <c r="J3" s="188"/>
      <c r="K3" s="188"/>
      <c r="L3" s="188"/>
      <c r="M3" s="188"/>
      <c r="N3" s="188"/>
      <c r="O3" s="188"/>
      <c r="P3" s="188"/>
      <c r="Q3" s="188"/>
      <c r="R3" s="189"/>
    </row>
    <row r="4" spans="1:18" ht="26.25" customHeight="1" thickBot="1">
      <c r="E4" s="37"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40" t="s">
        <v>63</v>
      </c>
      <c r="F5" s="67">
        <v>1399.86</v>
      </c>
      <c r="G5" s="62">
        <v>1311.98</v>
      </c>
      <c r="H5" s="62">
        <v>1312.28</v>
      </c>
      <c r="I5" s="62">
        <v>1259.8</v>
      </c>
      <c r="J5" s="62">
        <v>1305.17</v>
      </c>
      <c r="K5" s="62">
        <v>1305.17</v>
      </c>
      <c r="L5" s="62">
        <v>1278.43</v>
      </c>
      <c r="M5" s="62">
        <v>1378.2</v>
      </c>
      <c r="N5" s="62">
        <v>1373.91</v>
      </c>
      <c r="O5" s="62">
        <v>1673.04</v>
      </c>
      <c r="P5" s="62">
        <v>1843.06</v>
      </c>
      <c r="Q5" s="62">
        <v>1396.22</v>
      </c>
      <c r="R5" s="66">
        <v>1375.81</v>
      </c>
    </row>
    <row r="6" spans="1:18" ht="26.25" customHeight="1">
      <c r="E6" s="28" t="s">
        <v>64</v>
      </c>
      <c r="F6" s="64">
        <v>650.49</v>
      </c>
      <c r="G6" s="11">
        <v>670.54</v>
      </c>
      <c r="H6" s="11">
        <v>567.94000000000005</v>
      </c>
      <c r="I6" s="11">
        <v>601.86</v>
      </c>
      <c r="J6" s="11">
        <v>486.9</v>
      </c>
      <c r="K6" s="11">
        <v>486.9</v>
      </c>
      <c r="L6" s="11">
        <v>654.36</v>
      </c>
      <c r="M6" s="11">
        <v>605.86</v>
      </c>
      <c r="N6" s="11">
        <v>523.98</v>
      </c>
      <c r="O6" s="11">
        <v>665.56</v>
      </c>
      <c r="P6" s="11">
        <v>818.37</v>
      </c>
      <c r="Q6" s="11">
        <v>574.41</v>
      </c>
      <c r="R6" s="25">
        <v>655.64</v>
      </c>
    </row>
    <row r="7" spans="1:18" ht="26.25" customHeight="1">
      <c r="E7" s="28" t="s">
        <v>65</v>
      </c>
      <c r="F7" s="64">
        <v>476.39</v>
      </c>
      <c r="G7" s="11">
        <v>477.68</v>
      </c>
      <c r="H7" s="11">
        <v>476.34</v>
      </c>
      <c r="I7" s="11">
        <v>479.26</v>
      </c>
      <c r="J7" s="11">
        <v>479.71586000000002</v>
      </c>
      <c r="K7" s="11">
        <v>479.71586000000002</v>
      </c>
      <c r="L7" s="11">
        <v>479.18016999999998</v>
      </c>
      <c r="M7" s="11">
        <v>481.37419</v>
      </c>
      <c r="N7" s="11">
        <v>487.40672000000001</v>
      </c>
      <c r="O7" s="11">
        <v>491.07</v>
      </c>
      <c r="P7" s="11">
        <v>493.24</v>
      </c>
      <c r="Q7" s="11">
        <v>493.48</v>
      </c>
      <c r="R7" s="25">
        <v>492.51</v>
      </c>
    </row>
    <row r="8" spans="1:18" ht="26.25" customHeight="1">
      <c r="E8" s="28" t="s">
        <v>66</v>
      </c>
      <c r="F8" s="64">
        <v>2569.14</v>
      </c>
      <c r="G8" s="11">
        <v>2524.7600000000002</v>
      </c>
      <c r="H8" s="11">
        <v>2424.67</v>
      </c>
      <c r="I8" s="11">
        <v>2399.06</v>
      </c>
      <c r="J8" s="11">
        <v>2329.89</v>
      </c>
      <c r="K8" s="11">
        <v>2329.89</v>
      </c>
      <c r="L8" s="11">
        <v>2447.12</v>
      </c>
      <c r="M8" s="11">
        <v>2516.4899999999998</v>
      </c>
      <c r="N8" s="11">
        <v>2437.63</v>
      </c>
      <c r="O8" s="11">
        <v>2885.85</v>
      </c>
      <c r="P8" s="11">
        <v>3208.7</v>
      </c>
      <c r="Q8" s="11">
        <v>2509.0300000000002</v>
      </c>
      <c r="R8" s="25">
        <v>2592.96</v>
      </c>
    </row>
    <row r="9" spans="1:18" ht="26.25" customHeight="1" thickBot="1">
      <c r="E9" s="29" t="s">
        <v>67</v>
      </c>
      <c r="F9" s="65">
        <v>2796</v>
      </c>
      <c r="G9" s="26">
        <v>2809</v>
      </c>
      <c r="H9" s="26">
        <v>2817</v>
      </c>
      <c r="I9" s="26">
        <v>2823</v>
      </c>
      <c r="J9" s="26">
        <v>2825</v>
      </c>
      <c r="K9" s="26">
        <v>2825</v>
      </c>
      <c r="L9" s="26">
        <v>2825</v>
      </c>
      <c r="M9" s="26">
        <v>2817</v>
      </c>
      <c r="N9" s="26">
        <v>2821</v>
      </c>
      <c r="O9" s="26">
        <v>2831</v>
      </c>
      <c r="P9" s="26">
        <v>2854</v>
      </c>
      <c r="Q9" s="26">
        <v>2883</v>
      </c>
      <c r="R9" s="27">
        <v>2894</v>
      </c>
    </row>
    <row r="10" spans="1:18" ht="30" customHeight="1" thickBot="1">
      <c r="E10" s="192" t="s">
        <v>88</v>
      </c>
      <c r="F10" s="193"/>
      <c r="G10" s="193"/>
      <c r="H10" s="193"/>
      <c r="I10" s="193"/>
      <c r="J10" s="193"/>
      <c r="K10" s="193"/>
      <c r="L10" s="193"/>
      <c r="M10" s="193"/>
      <c r="N10" s="193"/>
      <c r="O10" s="193"/>
      <c r="P10" s="193"/>
      <c r="Q10" s="193"/>
    </row>
    <row r="11" spans="1:18" ht="30" customHeight="1" thickBot="1">
      <c r="F11" s="187" t="s">
        <v>124</v>
      </c>
      <c r="G11" s="188"/>
      <c r="H11" s="188"/>
      <c r="I11" s="188"/>
      <c r="J11" s="188"/>
      <c r="K11" s="188"/>
      <c r="L11" s="188"/>
      <c r="M11" s="188"/>
      <c r="N11" s="188"/>
      <c r="O11" s="188"/>
      <c r="P11" s="188"/>
      <c r="Q11" s="188"/>
      <c r="R11" s="189"/>
    </row>
    <row r="12" spans="1:18" ht="30" customHeight="1" thickBot="1">
      <c r="D12" s="32" t="s">
        <v>84</v>
      </c>
      <c r="E12" s="42"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85" t="s">
        <v>85</v>
      </c>
      <c r="E13" s="40" t="s">
        <v>68</v>
      </c>
      <c r="F13" s="67">
        <v>1125.1600000000001</v>
      </c>
      <c r="G13" s="62">
        <v>1112.9000000000001</v>
      </c>
      <c r="H13" s="62">
        <v>1070.1199999999999</v>
      </c>
      <c r="I13" s="62">
        <v>1061.6300000000001</v>
      </c>
      <c r="J13" s="62">
        <v>1029.96</v>
      </c>
      <c r="K13" s="62">
        <v>1030.3900000000001</v>
      </c>
      <c r="L13" s="62">
        <v>1076.8499999999999</v>
      </c>
      <c r="M13" s="62">
        <v>1102.01</v>
      </c>
      <c r="N13" s="62">
        <v>1075.71</v>
      </c>
      <c r="O13" s="62">
        <v>1257.19</v>
      </c>
      <c r="P13" s="62">
        <v>1376.29</v>
      </c>
      <c r="Q13" s="62">
        <v>1391.91</v>
      </c>
      <c r="R13" s="66">
        <v>1428.04</v>
      </c>
    </row>
    <row r="14" spans="1:18" ht="30" customHeight="1" thickBot="1">
      <c r="D14" s="186"/>
      <c r="E14" s="28" t="s">
        <v>69</v>
      </c>
      <c r="F14" s="64">
        <v>1428.55</v>
      </c>
      <c r="G14" s="11">
        <v>1389.48</v>
      </c>
      <c r="H14" s="11">
        <v>1335.02</v>
      </c>
      <c r="I14" s="11">
        <v>1324.88</v>
      </c>
      <c r="J14" s="11">
        <v>1311.92</v>
      </c>
      <c r="K14" s="11">
        <v>1308.93</v>
      </c>
      <c r="L14" s="11">
        <v>1368.14</v>
      </c>
      <c r="M14" s="11">
        <v>1396.2</v>
      </c>
      <c r="N14" s="11">
        <v>1342.76</v>
      </c>
      <c r="O14" s="11">
        <v>1594.32</v>
      </c>
      <c r="P14" s="11">
        <v>1745.64</v>
      </c>
      <c r="Q14" s="11">
        <v>1765.46</v>
      </c>
      <c r="R14" s="25">
        <v>1783.72</v>
      </c>
    </row>
    <row r="15" spans="1:18" ht="30" customHeight="1" thickBot="1">
      <c r="D15" s="31" t="s">
        <v>86</v>
      </c>
      <c r="E15" s="28" t="s">
        <v>70</v>
      </c>
      <c r="F15" s="64">
        <f t="shared" ref="F15:J15" si="0">+F8</f>
        <v>2569.14</v>
      </c>
      <c r="G15" s="11">
        <f t="shared" si="0"/>
        <v>2524.7600000000002</v>
      </c>
      <c r="H15" s="11">
        <f t="shared" si="0"/>
        <v>2424.67</v>
      </c>
      <c r="I15" s="11">
        <f t="shared" si="0"/>
        <v>2399.06</v>
      </c>
      <c r="J15" s="11">
        <f t="shared" si="0"/>
        <v>2329.89</v>
      </c>
      <c r="K15" s="11">
        <f>+K8</f>
        <v>2329.89</v>
      </c>
      <c r="L15" s="11">
        <f>+L8</f>
        <v>2447.12</v>
      </c>
      <c r="M15" s="11">
        <f>+M8</f>
        <v>2516.4899999999998</v>
      </c>
      <c r="N15" s="11">
        <f>+N8</f>
        <v>2437.63</v>
      </c>
      <c r="O15" s="11">
        <f>+O8</f>
        <v>2885.85</v>
      </c>
      <c r="P15" s="11">
        <f t="shared" ref="P15:R15" si="1">+P8</f>
        <v>3208.7</v>
      </c>
      <c r="Q15" s="11">
        <f t="shared" si="1"/>
        <v>2509.0300000000002</v>
      </c>
      <c r="R15" s="25">
        <f t="shared" si="1"/>
        <v>2592.96</v>
      </c>
    </row>
    <row r="16" spans="1:18" ht="30" customHeight="1" thickBot="1">
      <c r="D16" s="31" t="s">
        <v>87</v>
      </c>
      <c r="E16" s="29" t="s">
        <v>71</v>
      </c>
      <c r="F16" s="65">
        <f t="shared" ref="F16:J16" si="2">+F15*1.2</f>
        <v>3082.9679999999998</v>
      </c>
      <c r="G16" s="26">
        <f t="shared" si="2"/>
        <v>3029.712</v>
      </c>
      <c r="H16" s="26">
        <f t="shared" si="2"/>
        <v>2909.6039999999998</v>
      </c>
      <c r="I16" s="26">
        <f t="shared" si="2"/>
        <v>2878.8719999999998</v>
      </c>
      <c r="J16" s="26">
        <f t="shared" si="2"/>
        <v>2795.8679999999999</v>
      </c>
      <c r="K16" s="26">
        <f>+K15*1.2</f>
        <v>2795.8679999999999</v>
      </c>
      <c r="L16" s="26">
        <f>+L15*1.2</f>
        <v>2936.5439999999999</v>
      </c>
      <c r="M16" s="26">
        <f>+M15*1.2</f>
        <v>3019.7879999999996</v>
      </c>
      <c r="N16" s="26">
        <f>+N15*1.2</f>
        <v>2925.1559999999999</v>
      </c>
      <c r="O16" s="26">
        <f>+O15*1.2</f>
        <v>3463.02</v>
      </c>
      <c r="P16" s="26">
        <f t="shared" ref="P16:R16" si="3">+P15*1.2</f>
        <v>3850.4399999999996</v>
      </c>
      <c r="Q16" s="26">
        <f t="shared" si="3"/>
        <v>3010.8360000000002</v>
      </c>
      <c r="R16" s="27">
        <f t="shared" si="3"/>
        <v>3111.5520000000001</v>
      </c>
    </row>
    <row r="17" spans="5:17" ht="15" customHeight="1">
      <c r="E17" s="192" t="s">
        <v>88</v>
      </c>
      <c r="F17" s="193"/>
      <c r="G17" s="193"/>
      <c r="H17" s="193"/>
      <c r="I17" s="193"/>
      <c r="J17" s="193"/>
      <c r="K17" s="193"/>
      <c r="L17" s="193"/>
      <c r="M17" s="193"/>
      <c r="N17" s="193"/>
      <c r="O17" s="193"/>
      <c r="P17" s="193"/>
      <c r="Q17" s="193"/>
    </row>
    <row r="18" spans="5:17" ht="45.75" customHeight="1">
      <c r="E18" s="203" t="s">
        <v>93</v>
      </c>
      <c r="F18" s="203"/>
      <c r="G18" s="203"/>
      <c r="H18" s="203"/>
      <c r="I18" s="203"/>
      <c r="J18" s="203"/>
      <c r="K18" s="203"/>
      <c r="L18" s="203"/>
      <c r="M18" s="203"/>
      <c r="N18" s="203"/>
      <c r="O18" s="203"/>
      <c r="P18" s="203"/>
      <c r="Q18" s="203"/>
    </row>
    <row r="19" spans="5:17" ht="15.75">
      <c r="E19" s="61"/>
    </row>
    <row r="28" spans="5:17" ht="19.899999999999999" customHeight="1"/>
    <row r="29" spans="5:17" ht="19.899999999999999" customHeight="1"/>
    <row r="30" spans="5:17" ht="19.899999999999999" customHeight="1"/>
    <row r="31" spans="5:17" ht="19.899999999999999" customHeight="1"/>
    <row r="32" spans="5:17" ht="19.899999999999999" customHeight="1"/>
    <row r="33" spans="5:5" ht="19.899999999999999" customHeight="1"/>
    <row r="34" spans="5:5" ht="19.899999999999999" customHeight="1"/>
    <row r="35" spans="5:5" ht="19.899999999999999" customHeight="1"/>
    <row r="36" spans="5:5" ht="19.899999999999999" customHeight="1"/>
    <row r="37" spans="5:5" ht="19.899999999999999" customHeight="1"/>
    <row r="38" spans="5:5" ht="19.899999999999999" customHeight="1"/>
    <row r="39" spans="5:5" ht="19.899999999999999" customHeight="1"/>
    <row r="40" spans="5:5" ht="19.899999999999999" customHeight="1"/>
    <row r="41" spans="5:5" ht="19.899999999999999" customHeight="1"/>
    <row r="42" spans="5:5" ht="19.899999999999999" customHeight="1">
      <c r="E42" s="60"/>
    </row>
    <row r="43" spans="5:5" ht="19.899999999999999" customHeight="1"/>
    <row r="44" spans="5:5" ht="19.899999999999999" customHeight="1"/>
    <row r="45" spans="5:5" ht="19.899999999999999" customHeight="1"/>
    <row r="46" spans="5:5" ht="19.899999999999999" customHeight="1"/>
    <row r="47" spans="5:5" ht="19.899999999999999" customHeight="1"/>
    <row r="48" spans="5:5"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80" ht="32.25" customHeight="1"/>
    <row r="81" ht="32.25" customHeight="1"/>
    <row r="84" ht="30" customHeight="1"/>
    <row r="87" ht="21" customHeight="1"/>
  </sheetData>
  <mergeCells count="7">
    <mergeCell ref="E18:Q18"/>
    <mergeCell ref="E10:Q10"/>
    <mergeCell ref="A1:C1"/>
    <mergeCell ref="D13:D14"/>
    <mergeCell ref="E17:Q17"/>
    <mergeCell ref="F11:R11"/>
    <mergeCell ref="F3:R3"/>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R95"/>
  <sheetViews>
    <sheetView zoomScale="88" zoomScaleNormal="88" workbookViewId="0">
      <selection sqref="A1:C1"/>
    </sheetView>
  </sheetViews>
  <sheetFormatPr baseColWidth="10" defaultColWidth="11.42578125" defaultRowHeight="15"/>
  <cols>
    <col min="1" max="3" width="11.42578125" style="2"/>
    <col min="4" max="4" width="14.42578125" style="2" customWidth="1"/>
    <col min="5" max="5" width="18" style="2" customWidth="1"/>
    <col min="6" max="10" width="11.42578125" customWidth="1"/>
    <col min="11" max="13" width="11.42578125" style="2"/>
    <col min="14" max="14" width="11.42578125" style="2" customWidth="1"/>
    <col min="15" max="16384" width="11.42578125" style="2"/>
  </cols>
  <sheetData>
    <row r="1" spans="1:18">
      <c r="A1" s="184" t="s">
        <v>140</v>
      </c>
      <c r="B1" s="184"/>
      <c r="C1" s="184"/>
      <c r="F1" s="184" t="s">
        <v>140</v>
      </c>
      <c r="G1" s="184"/>
      <c r="H1" s="184"/>
      <c r="I1" s="2"/>
    </row>
    <row r="2" spans="1:18" ht="15.75" thickBot="1">
      <c r="F2" s="2"/>
      <c r="G2" s="2"/>
      <c r="H2" s="2"/>
      <c r="I2" s="2"/>
      <c r="J2" s="2"/>
    </row>
    <row r="3" spans="1:18" ht="26.25" customHeight="1" thickBot="1">
      <c r="F3" s="187" t="s">
        <v>125</v>
      </c>
      <c r="G3" s="188"/>
      <c r="H3" s="188"/>
      <c r="I3" s="188"/>
      <c r="J3" s="188"/>
      <c r="K3" s="188"/>
      <c r="L3" s="188"/>
      <c r="M3" s="188"/>
      <c r="N3" s="188"/>
      <c r="O3" s="188"/>
      <c r="P3" s="188"/>
      <c r="Q3" s="188"/>
      <c r="R3" s="189"/>
    </row>
    <row r="4" spans="1:18" ht="26.25" customHeight="1" thickBot="1">
      <c r="E4" s="37"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40" t="s">
        <v>63</v>
      </c>
      <c r="F5" s="67">
        <v>1055.8599999999999</v>
      </c>
      <c r="G5" s="62">
        <v>948.36</v>
      </c>
      <c r="H5" s="62">
        <v>1036.93</v>
      </c>
      <c r="I5" s="62">
        <v>1101.2</v>
      </c>
      <c r="J5" s="62">
        <v>1148.33</v>
      </c>
      <c r="K5" s="62">
        <v>996.18</v>
      </c>
      <c r="L5" s="62">
        <v>1020.33</v>
      </c>
      <c r="M5" s="62">
        <v>1137.76</v>
      </c>
      <c r="N5" s="62">
        <v>1239.02</v>
      </c>
      <c r="O5" s="62">
        <v>1100</v>
      </c>
      <c r="P5" s="62">
        <v>1063.67</v>
      </c>
      <c r="Q5" s="62">
        <v>1011.2</v>
      </c>
      <c r="R5" s="66">
        <v>1059.44</v>
      </c>
    </row>
    <row r="6" spans="1:18" ht="26.25" customHeight="1">
      <c r="E6" s="28" t="s">
        <v>64</v>
      </c>
      <c r="F6" s="64">
        <v>1164.42</v>
      </c>
      <c r="G6" s="11">
        <v>1022.14</v>
      </c>
      <c r="H6" s="11">
        <v>1044.3699999999999</v>
      </c>
      <c r="I6" s="11">
        <v>1130.6099999999999</v>
      </c>
      <c r="J6" s="11">
        <v>1055.68</v>
      </c>
      <c r="K6" s="11">
        <v>1092.71</v>
      </c>
      <c r="L6" s="11">
        <v>1134.72</v>
      </c>
      <c r="M6" s="11">
        <v>965.08</v>
      </c>
      <c r="N6" s="11">
        <v>921.52</v>
      </c>
      <c r="O6" s="11">
        <v>1124.77</v>
      </c>
      <c r="P6" s="11">
        <v>1103.5</v>
      </c>
      <c r="Q6" s="11">
        <v>1034.4000000000001</v>
      </c>
      <c r="R6" s="25">
        <v>1138.1400000000001</v>
      </c>
    </row>
    <row r="7" spans="1:18" ht="26.25" customHeight="1">
      <c r="E7" s="28" t="s">
        <v>65</v>
      </c>
      <c r="F7" s="64">
        <v>850</v>
      </c>
      <c r="G7" s="11">
        <v>854</v>
      </c>
      <c r="H7" s="11">
        <v>854</v>
      </c>
      <c r="I7" s="11">
        <v>859</v>
      </c>
      <c r="J7" s="11">
        <v>861</v>
      </c>
      <c r="K7" s="11">
        <v>857</v>
      </c>
      <c r="L7" s="11">
        <v>862</v>
      </c>
      <c r="M7" s="11">
        <v>865</v>
      </c>
      <c r="N7" s="11">
        <v>873</v>
      </c>
      <c r="O7" s="11">
        <v>879</v>
      </c>
      <c r="P7" s="11">
        <v>885</v>
      </c>
      <c r="Q7" s="11">
        <v>890</v>
      </c>
      <c r="R7" s="25">
        <v>891</v>
      </c>
    </row>
    <row r="8" spans="1:18" ht="26.25" customHeight="1">
      <c r="E8" s="28" t="s">
        <v>66</v>
      </c>
      <c r="F8" s="64">
        <v>3088.17</v>
      </c>
      <c r="G8" s="11">
        <v>2826.38</v>
      </c>
      <c r="H8" s="11">
        <v>2946.18</v>
      </c>
      <c r="I8" s="11">
        <v>3127.34</v>
      </c>
      <c r="J8" s="11">
        <v>3080.52</v>
      </c>
      <c r="K8" s="11">
        <v>2964.54</v>
      </c>
      <c r="L8" s="11">
        <v>3034.76</v>
      </c>
      <c r="M8" s="11">
        <v>2982.47</v>
      </c>
      <c r="N8" s="11">
        <v>3050.86</v>
      </c>
      <c r="O8" s="11">
        <v>3117.23</v>
      </c>
      <c r="P8" s="11">
        <v>3069.83</v>
      </c>
      <c r="Q8" s="11">
        <v>2956.2</v>
      </c>
      <c r="R8" s="25">
        <v>3106.58</v>
      </c>
    </row>
    <row r="9" spans="1:18" ht="26.25" customHeight="1" thickBot="1">
      <c r="E9" s="29" t="s">
        <v>67</v>
      </c>
      <c r="F9" s="65">
        <v>3098.51</v>
      </c>
      <c r="G9" s="26">
        <v>3112.9</v>
      </c>
      <c r="H9" s="26">
        <v>3122.37</v>
      </c>
      <c r="I9" s="26">
        <v>3128.45</v>
      </c>
      <c r="J9" s="26">
        <v>3130.79</v>
      </c>
      <c r="K9" s="26">
        <v>3126.88</v>
      </c>
      <c r="L9" s="26">
        <v>3130.46</v>
      </c>
      <c r="M9" s="26">
        <v>3122.48</v>
      </c>
      <c r="N9" s="26">
        <v>3127</v>
      </c>
      <c r="O9" s="26">
        <v>3137.46</v>
      </c>
      <c r="P9" s="26">
        <v>3162.99</v>
      </c>
      <c r="Q9" s="26">
        <v>3195.05</v>
      </c>
      <c r="R9" s="27">
        <v>3207.65</v>
      </c>
    </row>
    <row r="10" spans="1:18" ht="30" customHeight="1" thickBot="1">
      <c r="E10" s="192" t="s">
        <v>88</v>
      </c>
      <c r="F10" s="193"/>
      <c r="G10" s="193"/>
      <c r="H10" s="193"/>
      <c r="I10" s="193"/>
      <c r="J10" s="193"/>
      <c r="K10" s="193"/>
      <c r="L10" s="193"/>
      <c r="M10" s="193"/>
      <c r="N10" s="193"/>
      <c r="O10" s="193"/>
      <c r="P10" s="193"/>
      <c r="Q10" s="193"/>
      <c r="R10" s="193"/>
    </row>
    <row r="11" spans="1:18" ht="30" customHeight="1" thickBot="1">
      <c r="F11" s="187" t="s">
        <v>126</v>
      </c>
      <c r="G11" s="188"/>
      <c r="H11" s="188"/>
      <c r="I11" s="188"/>
      <c r="J11" s="188"/>
      <c r="K11" s="188"/>
      <c r="L11" s="188"/>
      <c r="M11" s="188"/>
      <c r="N11" s="188"/>
      <c r="O11" s="188"/>
      <c r="P11" s="188"/>
      <c r="Q11" s="188"/>
      <c r="R11" s="189"/>
    </row>
    <row r="12" spans="1:18" ht="30" customHeight="1" thickBot="1">
      <c r="D12" s="32" t="s">
        <v>84</v>
      </c>
      <c r="E12" s="38"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85" t="s">
        <v>85</v>
      </c>
      <c r="E13" s="40" t="s">
        <v>68</v>
      </c>
      <c r="F13" s="67">
        <v>1563.13</v>
      </c>
      <c r="G13" s="62">
        <v>1572.35</v>
      </c>
      <c r="H13" s="62">
        <v>1579.11</v>
      </c>
      <c r="I13" s="62">
        <v>1584.16</v>
      </c>
      <c r="J13" s="62">
        <v>1587.33</v>
      </c>
      <c r="K13" s="62">
        <v>1587.33</v>
      </c>
      <c r="L13" s="62">
        <v>1591.14</v>
      </c>
      <c r="M13" s="62">
        <v>1589.07</v>
      </c>
      <c r="N13" s="62">
        <v>1593.36</v>
      </c>
      <c r="O13" s="62">
        <v>1600.69</v>
      </c>
      <c r="P13" s="62">
        <v>1615.74</v>
      </c>
      <c r="Q13" s="62">
        <v>1634.16</v>
      </c>
      <c r="R13" s="66">
        <v>1642.66</v>
      </c>
    </row>
    <row r="14" spans="1:18" ht="30" customHeight="1" thickBot="1">
      <c r="D14" s="186"/>
      <c r="E14" s="28" t="s">
        <v>69</v>
      </c>
      <c r="F14" s="64">
        <v>1961.06</v>
      </c>
      <c r="G14" s="11">
        <v>1972.63</v>
      </c>
      <c r="H14" s="11">
        <v>1981.11</v>
      </c>
      <c r="I14" s="11">
        <v>1987.45</v>
      </c>
      <c r="J14" s="11">
        <v>1991.43</v>
      </c>
      <c r="K14" s="11">
        <v>1991.43</v>
      </c>
      <c r="L14" s="11">
        <v>1996.21</v>
      </c>
      <c r="M14" s="11">
        <v>1993.61</v>
      </c>
      <c r="N14" s="11">
        <v>1999</v>
      </c>
      <c r="O14" s="11">
        <v>2008.19</v>
      </c>
      <c r="P14" s="11">
        <v>2027.07</v>
      </c>
      <c r="Q14" s="11">
        <v>2050.1799999999998</v>
      </c>
      <c r="R14" s="25">
        <v>2060.84</v>
      </c>
    </row>
    <row r="15" spans="1:18" ht="30" customHeight="1" thickBot="1">
      <c r="D15" s="31" t="s">
        <v>86</v>
      </c>
      <c r="E15" s="28" t="s">
        <v>70</v>
      </c>
      <c r="F15" s="64">
        <f t="shared" ref="F15:L15" si="0">+F8</f>
        <v>3088.17</v>
      </c>
      <c r="G15" s="11">
        <f t="shared" si="0"/>
        <v>2826.38</v>
      </c>
      <c r="H15" s="11">
        <f t="shared" si="0"/>
        <v>2946.18</v>
      </c>
      <c r="I15" s="11">
        <f t="shared" si="0"/>
        <v>3127.34</v>
      </c>
      <c r="J15" s="11">
        <f t="shared" si="0"/>
        <v>3080.52</v>
      </c>
      <c r="K15" s="11">
        <f t="shared" si="0"/>
        <v>2964.54</v>
      </c>
      <c r="L15" s="11">
        <f t="shared" si="0"/>
        <v>3034.76</v>
      </c>
      <c r="M15" s="11">
        <f>+M8</f>
        <v>2982.47</v>
      </c>
      <c r="N15" s="11">
        <f>+N8</f>
        <v>3050.86</v>
      </c>
      <c r="O15" s="11">
        <f>+O8</f>
        <v>3117.23</v>
      </c>
      <c r="P15" s="11">
        <f t="shared" ref="P15:R15" si="1">+P8</f>
        <v>3069.83</v>
      </c>
      <c r="Q15" s="11">
        <f t="shared" si="1"/>
        <v>2956.2</v>
      </c>
      <c r="R15" s="25">
        <f t="shared" si="1"/>
        <v>3106.58</v>
      </c>
    </row>
    <row r="16" spans="1:18" ht="30" customHeight="1" thickBot="1">
      <c r="D16" s="31" t="s">
        <v>87</v>
      </c>
      <c r="E16" s="29" t="s">
        <v>71</v>
      </c>
      <c r="F16" s="65">
        <f t="shared" ref="F16:L16" si="2">+F15*1.2</f>
        <v>3705.8040000000001</v>
      </c>
      <c r="G16" s="26">
        <f t="shared" si="2"/>
        <v>3391.6559999999999</v>
      </c>
      <c r="H16" s="26">
        <f t="shared" si="2"/>
        <v>3535.4159999999997</v>
      </c>
      <c r="I16" s="26">
        <f t="shared" si="2"/>
        <v>3752.808</v>
      </c>
      <c r="J16" s="26">
        <f t="shared" si="2"/>
        <v>3696.6239999999998</v>
      </c>
      <c r="K16" s="26">
        <f t="shared" si="2"/>
        <v>3557.4479999999999</v>
      </c>
      <c r="L16" s="26">
        <f t="shared" si="2"/>
        <v>3641.712</v>
      </c>
      <c r="M16" s="26">
        <f>+M15*1.2</f>
        <v>3578.9639999999995</v>
      </c>
      <c r="N16" s="26">
        <f>+N15*1.2</f>
        <v>3661.0320000000002</v>
      </c>
      <c r="O16" s="26">
        <f>+O15*1.2</f>
        <v>3740.6759999999999</v>
      </c>
      <c r="P16" s="26">
        <f t="shared" ref="P16:R16" si="3">+P15*1.2</f>
        <v>3683.7959999999998</v>
      </c>
      <c r="Q16" s="26">
        <f t="shared" si="3"/>
        <v>3547.4399999999996</v>
      </c>
      <c r="R16" s="27">
        <f t="shared" si="3"/>
        <v>3727.8959999999997</v>
      </c>
    </row>
    <row r="17" spans="5:18" ht="15" customHeight="1">
      <c r="E17" s="190" t="s">
        <v>129</v>
      </c>
      <c r="F17" s="191"/>
      <c r="G17" s="191"/>
      <c r="H17" s="191"/>
      <c r="I17" s="191"/>
      <c r="J17" s="191"/>
      <c r="K17" s="191"/>
      <c r="L17" s="191"/>
      <c r="M17" s="191"/>
      <c r="N17" s="191"/>
      <c r="O17" s="191"/>
      <c r="P17" s="191"/>
      <c r="Q17" s="191"/>
      <c r="R17" s="191"/>
    </row>
    <row r="18" spans="5:18" ht="24.75" customHeight="1">
      <c r="E18" s="191"/>
      <c r="F18" s="191"/>
      <c r="G18" s="191"/>
      <c r="H18" s="191"/>
      <c r="I18" s="191"/>
      <c r="J18" s="191"/>
      <c r="K18" s="191"/>
      <c r="L18" s="191"/>
      <c r="M18" s="191"/>
      <c r="N18" s="191"/>
      <c r="O18" s="191"/>
      <c r="P18" s="191"/>
      <c r="Q18" s="191"/>
      <c r="R18" s="191"/>
    </row>
    <row r="19" spans="5:18">
      <c r="F19" s="2"/>
      <c r="G19" s="2"/>
      <c r="H19" s="2"/>
      <c r="I19" s="2"/>
      <c r="J19" s="2"/>
    </row>
    <row r="20" spans="5:18">
      <c r="F20" s="2"/>
      <c r="G20" s="2"/>
      <c r="H20" s="2"/>
      <c r="I20" s="2"/>
      <c r="J20" s="2"/>
    </row>
    <row r="21" spans="5:18">
      <c r="F21" s="2"/>
      <c r="G21" s="2"/>
      <c r="H21" s="2"/>
      <c r="I21" s="2"/>
      <c r="J21" s="2"/>
    </row>
    <row r="22" spans="5:18">
      <c r="F22" s="2"/>
      <c r="G22" s="2"/>
      <c r="H22" s="2"/>
      <c r="I22" s="2"/>
      <c r="J22" s="2"/>
    </row>
    <row r="23" spans="5:18">
      <c r="F23" s="2"/>
      <c r="G23" s="2"/>
      <c r="H23" s="2"/>
      <c r="I23" s="2"/>
      <c r="J23" s="2"/>
    </row>
    <row r="24" spans="5:18">
      <c r="F24" s="2"/>
      <c r="G24" s="2"/>
      <c r="H24" s="2"/>
      <c r="I24" s="2"/>
      <c r="J24" s="2"/>
    </row>
    <row r="25" spans="5:18">
      <c r="F25" s="2"/>
      <c r="G25" s="2"/>
      <c r="H25" s="2"/>
      <c r="I25" s="2"/>
      <c r="J25" s="2"/>
    </row>
    <row r="26" spans="5:18" ht="19.899999999999999" customHeight="1">
      <c r="F26" s="2"/>
      <c r="G26" s="2"/>
      <c r="H26" s="2"/>
      <c r="I26" s="2"/>
      <c r="J26" s="2"/>
    </row>
    <row r="27" spans="5:18" ht="19.899999999999999" customHeight="1">
      <c r="F27" s="2"/>
      <c r="G27" s="2"/>
      <c r="H27" s="2"/>
      <c r="I27" s="2"/>
      <c r="J27" s="2"/>
    </row>
    <row r="28" spans="5:18" ht="19.899999999999999" customHeight="1">
      <c r="F28" s="2"/>
      <c r="G28" s="2"/>
      <c r="H28" s="2"/>
      <c r="I28" s="2"/>
      <c r="J28" s="2"/>
    </row>
    <row r="29" spans="5:18" ht="19.899999999999999" customHeight="1">
      <c r="F29" s="2"/>
      <c r="G29" s="2"/>
      <c r="H29" s="2"/>
      <c r="I29" s="2"/>
      <c r="J29" s="2"/>
    </row>
    <row r="30" spans="5:18" ht="19.899999999999999" customHeight="1">
      <c r="F30" s="2"/>
      <c r="G30" s="2"/>
      <c r="H30" s="2"/>
      <c r="I30" s="2"/>
      <c r="J30" s="2"/>
    </row>
    <row r="31" spans="5:18" ht="19.899999999999999" customHeight="1">
      <c r="F31" s="2"/>
      <c r="G31" s="2"/>
      <c r="H31" s="2"/>
      <c r="I31" s="2"/>
      <c r="J31" s="2"/>
    </row>
    <row r="32" spans="5:18" ht="19.899999999999999" customHeight="1">
      <c r="F32" s="2"/>
      <c r="G32" s="2"/>
      <c r="H32" s="2"/>
      <c r="I32" s="2"/>
      <c r="J32" s="2"/>
    </row>
    <row r="33" spans="6:10" ht="19.899999999999999" customHeight="1">
      <c r="F33" s="2"/>
      <c r="G33" s="2"/>
      <c r="H33" s="2"/>
      <c r="I33" s="2"/>
      <c r="J33" s="2"/>
    </row>
    <row r="34" spans="6:10" ht="19.899999999999999" customHeight="1">
      <c r="F34" s="2"/>
      <c r="G34" s="2"/>
      <c r="H34" s="2"/>
      <c r="I34" s="2"/>
      <c r="J34" s="2"/>
    </row>
    <row r="35" spans="6:10" ht="19.899999999999999" customHeight="1">
      <c r="F35" s="2"/>
      <c r="G35" s="2"/>
      <c r="H35" s="2"/>
      <c r="I35" s="2"/>
      <c r="J35" s="2"/>
    </row>
    <row r="36" spans="6:10" ht="19.899999999999999" customHeight="1">
      <c r="F36" s="2"/>
      <c r="G36" s="2"/>
      <c r="H36" s="2"/>
      <c r="I36" s="2"/>
      <c r="J36" s="2"/>
    </row>
    <row r="37" spans="6:10" ht="19.899999999999999" customHeight="1">
      <c r="F37" s="2"/>
      <c r="G37" s="2"/>
      <c r="H37" s="2"/>
      <c r="I37" s="2"/>
      <c r="J37" s="2"/>
    </row>
    <row r="38" spans="6:10" ht="19.899999999999999" customHeight="1">
      <c r="F38" s="2"/>
      <c r="G38" s="2"/>
      <c r="H38" s="2"/>
      <c r="I38" s="2"/>
      <c r="J38" s="2"/>
    </row>
    <row r="39" spans="6:10" ht="19.899999999999999" customHeight="1">
      <c r="F39" s="2"/>
      <c r="G39" s="2"/>
      <c r="H39" s="2"/>
      <c r="I39" s="2"/>
      <c r="J39" s="2"/>
    </row>
    <row r="40" spans="6:10" ht="19.899999999999999" customHeight="1">
      <c r="F40" s="2"/>
      <c r="G40" s="2"/>
      <c r="H40" s="2"/>
      <c r="I40" s="2"/>
      <c r="J40" s="2"/>
    </row>
    <row r="41" spans="6:10" ht="19.899999999999999" customHeight="1">
      <c r="F41" s="2"/>
      <c r="G41" s="2"/>
      <c r="H41" s="2"/>
      <c r="I41" s="2"/>
      <c r="J41" s="2"/>
    </row>
    <row r="42" spans="6:10" ht="19.899999999999999" customHeight="1">
      <c r="F42" s="2"/>
      <c r="G42" s="2"/>
      <c r="H42" s="2"/>
      <c r="I42" s="2"/>
      <c r="J42" s="2"/>
    </row>
    <row r="43" spans="6:10" ht="19.899999999999999" customHeight="1">
      <c r="F43" s="2"/>
      <c r="G43" s="2"/>
      <c r="H43" s="2"/>
      <c r="I43" s="2"/>
      <c r="J43" s="2"/>
    </row>
    <row r="44" spans="6:10" ht="19.899999999999999" customHeight="1">
      <c r="F44" s="2"/>
      <c r="G44" s="2"/>
      <c r="H44" s="2"/>
      <c r="I44" s="2"/>
      <c r="J44" s="2"/>
    </row>
    <row r="45" spans="6:10" ht="19.899999999999999" customHeight="1">
      <c r="F45" s="2"/>
      <c r="G45" s="2"/>
      <c r="H45" s="2"/>
      <c r="I45" s="2"/>
      <c r="J45" s="2"/>
    </row>
    <row r="46" spans="6:10" ht="19.899999999999999" customHeight="1">
      <c r="F46" s="2"/>
      <c r="G46" s="2"/>
      <c r="H46" s="2"/>
      <c r="I46" s="2"/>
      <c r="J46" s="2"/>
    </row>
    <row r="47" spans="6:10" ht="19.899999999999999" customHeight="1">
      <c r="F47" s="2"/>
      <c r="G47" s="2"/>
      <c r="H47" s="2"/>
      <c r="I47" s="2"/>
      <c r="J47" s="2"/>
    </row>
    <row r="48" spans="6:10" ht="19.899999999999999" customHeight="1">
      <c r="F48" s="2"/>
      <c r="G48" s="2"/>
      <c r="H48" s="2"/>
      <c r="I48" s="2"/>
      <c r="J48" s="2"/>
    </row>
    <row r="49" spans="6:10" ht="19.899999999999999" customHeight="1">
      <c r="F49" s="2"/>
      <c r="G49" s="2"/>
      <c r="H49" s="2"/>
      <c r="I49" s="2"/>
      <c r="J49" s="2"/>
    </row>
    <row r="50" spans="6:10" ht="19.899999999999999" customHeight="1">
      <c r="F50" s="2"/>
      <c r="G50" s="2"/>
      <c r="H50" s="2"/>
      <c r="I50" s="2"/>
      <c r="J50" s="2"/>
    </row>
    <row r="51" spans="6:10" ht="19.899999999999999" customHeight="1">
      <c r="F51" s="2"/>
      <c r="G51" s="2"/>
      <c r="H51" s="2"/>
      <c r="I51" s="2"/>
      <c r="J51" s="2"/>
    </row>
    <row r="52" spans="6:10" ht="19.899999999999999" customHeight="1">
      <c r="F52" s="2"/>
      <c r="G52" s="2"/>
      <c r="H52" s="2"/>
      <c r="I52" s="2"/>
      <c r="J52" s="2"/>
    </row>
    <row r="53" spans="6:10" ht="19.899999999999999" customHeight="1">
      <c r="F53" s="2"/>
      <c r="G53" s="2"/>
      <c r="H53" s="2"/>
      <c r="I53" s="2"/>
      <c r="J53" s="2"/>
    </row>
    <row r="54" spans="6:10" ht="19.899999999999999" customHeight="1">
      <c r="F54" s="2"/>
      <c r="G54" s="2"/>
      <c r="H54" s="2"/>
      <c r="I54" s="2"/>
      <c r="J54" s="2"/>
    </row>
    <row r="55" spans="6:10" ht="19.899999999999999" customHeight="1">
      <c r="F55" s="2"/>
      <c r="G55" s="2"/>
      <c r="H55" s="2"/>
      <c r="I55" s="2"/>
      <c r="J55" s="2"/>
    </row>
    <row r="56" spans="6:10" ht="19.899999999999999" customHeight="1">
      <c r="F56" s="2"/>
      <c r="G56" s="2"/>
      <c r="H56" s="2"/>
      <c r="I56" s="2"/>
      <c r="J56" s="2"/>
    </row>
    <row r="57" spans="6:10" ht="19.899999999999999" customHeight="1">
      <c r="F57" s="2"/>
      <c r="G57" s="2"/>
      <c r="H57" s="2"/>
      <c r="I57" s="2"/>
      <c r="J57" s="2"/>
    </row>
    <row r="58" spans="6:10">
      <c r="F58" s="2"/>
      <c r="G58" s="2"/>
      <c r="H58" s="2"/>
      <c r="I58" s="2"/>
      <c r="J58" s="2"/>
    </row>
    <row r="59" spans="6:10">
      <c r="F59" s="2"/>
      <c r="G59" s="2"/>
      <c r="H59" s="2"/>
      <c r="I59" s="2"/>
      <c r="J59" s="2"/>
    </row>
    <row r="60" spans="6:10">
      <c r="F60" s="2"/>
      <c r="G60" s="2"/>
      <c r="H60" s="2"/>
      <c r="I60" s="2"/>
      <c r="J60" s="2"/>
    </row>
    <row r="61" spans="6:10">
      <c r="F61" s="2"/>
      <c r="G61" s="2"/>
      <c r="H61" s="2"/>
      <c r="I61" s="2"/>
      <c r="J61" s="2"/>
    </row>
    <row r="62" spans="6:10">
      <c r="F62" s="2"/>
      <c r="G62" s="2"/>
      <c r="H62" s="2"/>
      <c r="I62" s="2"/>
      <c r="J62" s="2"/>
    </row>
    <row r="63" spans="6:10">
      <c r="F63" s="2"/>
      <c r="G63" s="2"/>
      <c r="H63" s="2"/>
      <c r="I63" s="2"/>
      <c r="J63" s="2"/>
    </row>
    <row r="64" spans="6:10">
      <c r="F64" s="2"/>
      <c r="G64" s="2"/>
      <c r="H64" s="2"/>
      <c r="I64" s="2"/>
      <c r="J64" s="2"/>
    </row>
    <row r="65" spans="6:10">
      <c r="F65" s="2"/>
      <c r="G65" s="2"/>
      <c r="H65" s="2"/>
      <c r="I65" s="2"/>
      <c r="J65" s="2"/>
    </row>
    <row r="66" spans="6:10">
      <c r="F66" s="2"/>
      <c r="G66" s="2"/>
      <c r="H66" s="2"/>
      <c r="I66" s="2"/>
      <c r="J66" s="2"/>
    </row>
    <row r="67" spans="6:10">
      <c r="F67" s="2"/>
      <c r="G67" s="2"/>
      <c r="H67" s="2"/>
      <c r="I67" s="2"/>
      <c r="J67" s="2"/>
    </row>
    <row r="68" spans="6:10">
      <c r="F68" s="2"/>
      <c r="G68" s="2"/>
      <c r="H68" s="2"/>
      <c r="I68" s="2"/>
      <c r="J68" s="2"/>
    </row>
    <row r="69" spans="6:10">
      <c r="F69" s="2"/>
      <c r="G69" s="2"/>
      <c r="H69" s="2"/>
      <c r="I69" s="2"/>
      <c r="J69" s="2"/>
    </row>
    <row r="70" spans="6:10">
      <c r="F70" s="2"/>
      <c r="G70" s="2"/>
      <c r="H70" s="2"/>
      <c r="I70" s="2"/>
      <c r="J70" s="2"/>
    </row>
    <row r="71" spans="6:10">
      <c r="F71" s="2"/>
      <c r="G71" s="2"/>
      <c r="H71" s="2"/>
      <c r="I71" s="2"/>
      <c r="J71" s="2"/>
    </row>
    <row r="72" spans="6:10">
      <c r="F72" s="2"/>
      <c r="G72" s="2"/>
      <c r="H72" s="2"/>
      <c r="I72" s="2"/>
      <c r="J72" s="2"/>
    </row>
    <row r="73" spans="6:10">
      <c r="F73" s="2"/>
      <c r="G73" s="2"/>
      <c r="H73" s="2"/>
      <c r="I73" s="2"/>
      <c r="J73" s="2"/>
    </row>
    <row r="74" spans="6:10">
      <c r="F74" s="2"/>
      <c r="G74" s="2"/>
      <c r="H74" s="2"/>
      <c r="I74" s="2"/>
      <c r="J74" s="2"/>
    </row>
    <row r="75" spans="6:10">
      <c r="F75" s="2"/>
      <c r="G75" s="2"/>
      <c r="H75" s="2"/>
      <c r="I75" s="2"/>
      <c r="J75" s="2"/>
    </row>
    <row r="76" spans="6:10">
      <c r="F76" s="2"/>
      <c r="G76" s="2"/>
      <c r="H76" s="2"/>
      <c r="I76" s="2"/>
      <c r="J76" s="2"/>
    </row>
    <row r="77" spans="6:10">
      <c r="F77" s="2"/>
      <c r="G77" s="2"/>
      <c r="H77" s="2"/>
      <c r="I77" s="2"/>
      <c r="J77" s="2"/>
    </row>
    <row r="78" spans="6:10">
      <c r="F78" s="2"/>
      <c r="G78" s="2"/>
      <c r="H78" s="2"/>
      <c r="I78" s="2"/>
      <c r="J78" s="2"/>
    </row>
    <row r="79" spans="6:10" ht="32.25" customHeight="1">
      <c r="F79" s="2"/>
      <c r="G79" s="2"/>
      <c r="H79" s="2"/>
      <c r="I79" s="2"/>
      <c r="J79" s="2"/>
    </row>
    <row r="80" spans="6:10" ht="32.25" customHeight="1">
      <c r="F80" s="2"/>
      <c r="G80" s="2"/>
      <c r="H80" s="2"/>
      <c r="I80" s="2"/>
      <c r="J80" s="2"/>
    </row>
    <row r="81" spans="6:10">
      <c r="F81" s="2"/>
      <c r="G81" s="2"/>
      <c r="H81" s="2"/>
      <c r="I81" s="2"/>
      <c r="J81" s="2"/>
    </row>
    <row r="82" spans="6:10">
      <c r="F82" s="2"/>
      <c r="G82" s="2"/>
      <c r="H82" s="2"/>
      <c r="I82" s="2"/>
      <c r="J82" s="2"/>
    </row>
    <row r="83" spans="6:10" ht="30" customHeight="1">
      <c r="F83" s="2"/>
      <c r="G83" s="2"/>
      <c r="H83" s="2"/>
      <c r="I83" s="2"/>
      <c r="J83" s="2"/>
    </row>
    <row r="84" spans="6:10">
      <c r="F84" s="2"/>
      <c r="G84" s="2"/>
      <c r="H84" s="2"/>
      <c r="I84" s="2"/>
      <c r="J84" s="2"/>
    </row>
    <row r="85" spans="6:10">
      <c r="F85" s="2"/>
      <c r="G85" s="2"/>
      <c r="H85" s="2"/>
      <c r="I85" s="2"/>
      <c r="J85" s="2"/>
    </row>
    <row r="86" spans="6:10" ht="21" customHeight="1">
      <c r="F86" s="2"/>
      <c r="G86" s="2"/>
      <c r="H86" s="2"/>
      <c r="I86" s="2"/>
      <c r="J86" s="2"/>
    </row>
    <row r="87" spans="6:10">
      <c r="F87" s="2"/>
      <c r="G87" s="2"/>
      <c r="H87" s="2"/>
      <c r="I87" s="2"/>
      <c r="J87" s="2"/>
    </row>
    <row r="88" spans="6:10">
      <c r="F88" s="2"/>
      <c r="G88" s="2"/>
      <c r="H88" s="2"/>
      <c r="I88" s="2"/>
      <c r="J88" s="2"/>
    </row>
    <row r="89" spans="6:10">
      <c r="F89" s="2"/>
      <c r="G89" s="2"/>
      <c r="H89" s="2"/>
      <c r="I89" s="2"/>
      <c r="J89" s="2"/>
    </row>
    <row r="90" spans="6:10">
      <c r="F90" s="2"/>
      <c r="G90" s="2"/>
    </row>
    <row r="91" spans="6:10">
      <c r="F91" s="2"/>
      <c r="G91" s="2"/>
    </row>
    <row r="92" spans="6:10">
      <c r="F92" s="2"/>
      <c r="G92" s="2"/>
    </row>
    <row r="93" spans="6:10">
      <c r="F93" s="2"/>
      <c r="G93" s="2"/>
    </row>
    <row r="94" spans="6:10">
      <c r="F94" s="2"/>
      <c r="G94" s="2"/>
    </row>
    <row r="95" spans="6:10">
      <c r="F95" s="2"/>
      <c r="G95" s="2"/>
    </row>
  </sheetData>
  <mergeCells count="7">
    <mergeCell ref="A1:C1"/>
    <mergeCell ref="D13:D14"/>
    <mergeCell ref="F11:R11"/>
    <mergeCell ref="F3:R3"/>
    <mergeCell ref="E17:R18"/>
    <mergeCell ref="E10:R10"/>
    <mergeCell ref="F1:H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11.42578125" style="2"/>
    <col min="14" max="14" width="11.42578125" style="2" customWidth="1"/>
    <col min="15" max="16384" width="11.42578125" style="2"/>
  </cols>
  <sheetData>
    <row r="1" spans="1:18">
      <c r="A1" s="184"/>
      <c r="B1" s="184"/>
      <c r="C1" s="184"/>
    </row>
    <row r="2" spans="1:18" ht="15.75" thickBot="1"/>
    <row r="3" spans="1:18" ht="26.25" customHeight="1" thickBot="1">
      <c r="F3" s="204" t="s">
        <v>127</v>
      </c>
      <c r="G3" s="205"/>
      <c r="H3" s="205"/>
      <c r="I3" s="205"/>
      <c r="J3" s="205"/>
      <c r="K3" s="205"/>
      <c r="L3" s="205"/>
      <c r="M3" s="205"/>
      <c r="N3" s="205"/>
      <c r="O3" s="205"/>
      <c r="P3" s="205"/>
      <c r="Q3" s="205"/>
      <c r="R3" s="206"/>
    </row>
    <row r="4" spans="1:18" ht="26.25" customHeight="1" thickBot="1">
      <c r="E4" s="39"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40" t="s">
        <v>63</v>
      </c>
      <c r="F5" s="67">
        <v>1798.37</v>
      </c>
      <c r="G5" s="62">
        <v>1534.68</v>
      </c>
      <c r="H5" s="62">
        <v>1514.15</v>
      </c>
      <c r="I5" s="62">
        <v>1895.58</v>
      </c>
      <c r="J5" s="62">
        <v>2039.81</v>
      </c>
      <c r="K5" s="62">
        <v>2112.34</v>
      </c>
      <c r="L5" s="62">
        <v>1787.09</v>
      </c>
      <c r="M5" s="62">
        <v>2049.29</v>
      </c>
      <c r="N5" s="62">
        <v>2082.06</v>
      </c>
      <c r="O5" s="62">
        <v>2044.13</v>
      </c>
      <c r="P5" s="62">
        <v>1930.89</v>
      </c>
      <c r="Q5" s="62">
        <v>2215.7399999999998</v>
      </c>
      <c r="R5" s="66">
        <v>2411.6999999999998</v>
      </c>
    </row>
    <row r="6" spans="1:18" ht="26.25" customHeight="1">
      <c r="E6" s="28" t="s">
        <v>64</v>
      </c>
      <c r="F6" s="64">
        <v>307.79000000000002</v>
      </c>
      <c r="G6" s="11">
        <v>289.14999999999998</v>
      </c>
      <c r="H6" s="11">
        <v>291.36</v>
      </c>
      <c r="I6" s="11">
        <v>306.94</v>
      </c>
      <c r="J6" s="11">
        <v>249.7</v>
      </c>
      <c r="K6" s="11">
        <v>252.45</v>
      </c>
      <c r="L6" s="11">
        <v>350.69</v>
      </c>
      <c r="M6" s="11">
        <v>274.64999999999998</v>
      </c>
      <c r="N6" s="11">
        <v>288.17</v>
      </c>
      <c r="O6" s="11">
        <v>346.42</v>
      </c>
      <c r="P6" s="11">
        <v>371.29</v>
      </c>
      <c r="Q6" s="11">
        <v>308.08999999999997</v>
      </c>
      <c r="R6" s="25">
        <v>371.45</v>
      </c>
    </row>
    <row r="7" spans="1:18" ht="26.25" customHeight="1">
      <c r="E7" s="28" t="s">
        <v>65</v>
      </c>
      <c r="F7" s="64">
        <v>1326.82</v>
      </c>
      <c r="G7" s="11">
        <v>1319.2</v>
      </c>
      <c r="H7" s="11">
        <v>1317.51</v>
      </c>
      <c r="I7" s="11">
        <v>1332.36</v>
      </c>
      <c r="J7" s="11">
        <v>769.89</v>
      </c>
      <c r="K7" s="11">
        <v>1330.21</v>
      </c>
      <c r="L7" s="11">
        <v>1326.51</v>
      </c>
      <c r="M7" s="11">
        <v>1344.5</v>
      </c>
      <c r="N7" s="11">
        <v>1345.49</v>
      </c>
      <c r="O7" s="11">
        <v>1327.91</v>
      </c>
      <c r="P7" s="11">
        <v>1294.3499999999999</v>
      </c>
      <c r="Q7" s="11">
        <v>1325.23</v>
      </c>
      <c r="R7" s="25">
        <v>1324.67</v>
      </c>
    </row>
    <row r="8" spans="1:18" ht="26.25" customHeight="1">
      <c r="E8" s="28" t="s">
        <v>66</v>
      </c>
      <c r="F8" s="64">
        <v>3405.56</v>
      </c>
      <c r="G8" s="11">
        <v>3119.67</v>
      </c>
      <c r="H8" s="11">
        <v>3091.92</v>
      </c>
      <c r="I8" s="11">
        <v>3498.45</v>
      </c>
      <c r="J8" s="11">
        <v>3024.68</v>
      </c>
      <c r="K8" s="11">
        <v>3662.21</v>
      </c>
      <c r="L8" s="11">
        <v>3450.46</v>
      </c>
      <c r="M8" s="11">
        <v>3647.16</v>
      </c>
      <c r="N8" s="11">
        <v>3699.49</v>
      </c>
      <c r="O8" s="11">
        <v>3704.06</v>
      </c>
      <c r="P8" s="11">
        <v>3585.87</v>
      </c>
      <c r="Q8" s="11">
        <v>3848.34</v>
      </c>
      <c r="R8" s="25">
        <v>4114.53</v>
      </c>
    </row>
    <row r="9" spans="1:18" ht="26.25" customHeight="1" thickBot="1">
      <c r="E9" s="29" t="s">
        <v>67</v>
      </c>
      <c r="F9" s="65">
        <v>3341.03</v>
      </c>
      <c r="G9" s="26">
        <v>3356.66</v>
      </c>
      <c r="H9" s="26">
        <v>3366.6</v>
      </c>
      <c r="I9" s="26">
        <v>3373.21</v>
      </c>
      <c r="J9" s="26">
        <v>3375.81</v>
      </c>
      <c r="K9" s="26">
        <v>3371.59</v>
      </c>
      <c r="L9" s="26">
        <v>3375.58</v>
      </c>
      <c r="M9" s="26">
        <v>3366.91</v>
      </c>
      <c r="N9" s="26">
        <v>3371.82</v>
      </c>
      <c r="O9" s="26">
        <v>3383.02</v>
      </c>
      <c r="P9" s="26">
        <v>3410.51</v>
      </c>
      <c r="Q9" s="26">
        <v>3444.91</v>
      </c>
      <c r="R9" s="27">
        <v>3458.75</v>
      </c>
    </row>
    <row r="10" spans="1:18" ht="30" customHeight="1" thickBot="1">
      <c r="E10" s="192" t="s">
        <v>88</v>
      </c>
      <c r="F10" s="192"/>
      <c r="G10" s="192"/>
      <c r="H10" s="192"/>
      <c r="I10" s="192"/>
      <c r="J10" s="192"/>
      <c r="K10" s="192"/>
      <c r="L10" s="192"/>
      <c r="M10" s="192"/>
      <c r="N10" s="192"/>
      <c r="O10" s="192"/>
      <c r="P10" s="192"/>
      <c r="Q10" s="192"/>
      <c r="R10" s="192"/>
    </row>
    <row r="11" spans="1:18" ht="30" customHeight="1" thickBot="1">
      <c r="F11" s="187" t="s">
        <v>128</v>
      </c>
      <c r="G11" s="188"/>
      <c r="H11" s="188"/>
      <c r="I11" s="188"/>
      <c r="J11" s="188"/>
      <c r="K11" s="188"/>
      <c r="L11" s="188"/>
      <c r="M11" s="188"/>
      <c r="N11" s="188"/>
      <c r="O11" s="188"/>
      <c r="P11" s="188"/>
      <c r="Q11" s="188"/>
      <c r="R11" s="189"/>
    </row>
    <row r="12" spans="1:18" ht="30" customHeight="1" thickBot="1">
      <c r="D12" s="32" t="s">
        <v>84</v>
      </c>
      <c r="E12" s="38"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95" t="s">
        <v>85</v>
      </c>
      <c r="E13" s="40" t="s">
        <v>68</v>
      </c>
      <c r="F13" s="67">
        <v>1642.16</v>
      </c>
      <c r="G13" s="62">
        <v>1651.93</v>
      </c>
      <c r="H13" s="62">
        <v>1659.09</v>
      </c>
      <c r="I13" s="62">
        <v>1664.44</v>
      </c>
      <c r="J13" s="62">
        <v>1667.53</v>
      </c>
      <c r="K13" s="62">
        <v>1667.91</v>
      </c>
      <c r="L13" s="62">
        <v>1671.91</v>
      </c>
      <c r="M13" s="62">
        <v>1669.65</v>
      </c>
      <c r="N13" s="62">
        <v>1674.29</v>
      </c>
      <c r="O13" s="62">
        <v>1681.59</v>
      </c>
      <c r="P13" s="62">
        <v>1697.56</v>
      </c>
      <c r="Q13" s="62">
        <v>1716.98</v>
      </c>
      <c r="R13" s="66">
        <v>1771.36</v>
      </c>
    </row>
    <row r="14" spans="1:18" ht="30" customHeight="1" thickBot="1">
      <c r="D14" s="196"/>
      <c r="E14" s="28" t="s">
        <v>69</v>
      </c>
      <c r="F14" s="64">
        <v>2055.48</v>
      </c>
      <c r="G14" s="11">
        <v>2067.81</v>
      </c>
      <c r="H14" s="11">
        <v>2076.3000000000002</v>
      </c>
      <c r="I14" s="11">
        <v>2083.1</v>
      </c>
      <c r="J14" s="11">
        <v>2087.17</v>
      </c>
      <c r="K14" s="11">
        <v>2087.11</v>
      </c>
      <c r="L14" s="11">
        <v>2092.48</v>
      </c>
      <c r="M14" s="11">
        <v>2089.59</v>
      </c>
      <c r="N14" s="11">
        <v>2095.25</v>
      </c>
      <c r="O14" s="11">
        <v>2104.98</v>
      </c>
      <c r="P14" s="11">
        <v>2124.7199999999998</v>
      </c>
      <c r="Q14" s="11">
        <v>2148.6</v>
      </c>
      <c r="R14" s="25">
        <v>2216.5100000000002</v>
      </c>
    </row>
    <row r="15" spans="1:18" ht="30" customHeight="1" thickBot="1">
      <c r="D15" s="41" t="s">
        <v>86</v>
      </c>
      <c r="E15" s="28" t="s">
        <v>70</v>
      </c>
      <c r="F15" s="64">
        <f t="shared" ref="F15:L15" si="0">+F8</f>
        <v>3405.56</v>
      </c>
      <c r="G15" s="11">
        <f t="shared" si="0"/>
        <v>3119.67</v>
      </c>
      <c r="H15" s="11">
        <f t="shared" si="0"/>
        <v>3091.92</v>
      </c>
      <c r="I15" s="11">
        <f t="shared" si="0"/>
        <v>3498.45</v>
      </c>
      <c r="J15" s="11">
        <f t="shared" si="0"/>
        <v>3024.68</v>
      </c>
      <c r="K15" s="11">
        <f t="shared" si="0"/>
        <v>3662.21</v>
      </c>
      <c r="L15" s="11">
        <f t="shared" si="0"/>
        <v>3450.46</v>
      </c>
      <c r="M15" s="11">
        <f>+M8</f>
        <v>3647.16</v>
      </c>
      <c r="N15" s="11">
        <f>+N8</f>
        <v>3699.49</v>
      </c>
      <c r="O15" s="11">
        <f>+O8</f>
        <v>3704.06</v>
      </c>
      <c r="P15" s="11">
        <f t="shared" ref="P15:R15" si="1">+P8</f>
        <v>3585.87</v>
      </c>
      <c r="Q15" s="11">
        <f t="shared" si="1"/>
        <v>3848.34</v>
      </c>
      <c r="R15" s="25">
        <f t="shared" si="1"/>
        <v>4114.53</v>
      </c>
    </row>
    <row r="16" spans="1:18" ht="30" customHeight="1" thickBot="1">
      <c r="D16" s="41" t="s">
        <v>87</v>
      </c>
      <c r="E16" s="29" t="s">
        <v>71</v>
      </c>
      <c r="F16" s="65">
        <f t="shared" ref="F16:L16" si="2">+F15*1.2</f>
        <v>4086.6719999999996</v>
      </c>
      <c r="G16" s="26">
        <f t="shared" si="2"/>
        <v>3743.6039999999998</v>
      </c>
      <c r="H16" s="26">
        <f t="shared" si="2"/>
        <v>3710.3040000000001</v>
      </c>
      <c r="I16" s="26">
        <f t="shared" si="2"/>
        <v>4198.1399999999994</v>
      </c>
      <c r="J16" s="26">
        <f t="shared" si="2"/>
        <v>3629.6159999999995</v>
      </c>
      <c r="K16" s="26">
        <f t="shared" si="2"/>
        <v>4394.652</v>
      </c>
      <c r="L16" s="26">
        <f t="shared" si="2"/>
        <v>4140.5519999999997</v>
      </c>
      <c r="M16" s="26">
        <f>+M15*1.2</f>
        <v>4376.5919999999996</v>
      </c>
      <c r="N16" s="26">
        <f>+N15*1.2</f>
        <v>4439.3879999999999</v>
      </c>
      <c r="O16" s="26">
        <f>+O15*1.2</f>
        <v>4444.8719999999994</v>
      </c>
      <c r="P16" s="26">
        <f t="shared" ref="P16:R16" si="3">+P15*1.2</f>
        <v>4303.0439999999999</v>
      </c>
      <c r="Q16" s="26">
        <f t="shared" si="3"/>
        <v>4618.0079999999998</v>
      </c>
      <c r="R16" s="27">
        <f t="shared" si="3"/>
        <v>4937.4359999999997</v>
      </c>
    </row>
    <row r="17" spans="4:18" ht="42.6" customHeight="1">
      <c r="D17" s="207" t="s">
        <v>129</v>
      </c>
      <c r="E17" s="207"/>
      <c r="F17" s="207"/>
      <c r="G17" s="207"/>
      <c r="H17" s="207"/>
      <c r="I17" s="207"/>
      <c r="J17" s="207"/>
      <c r="K17" s="207"/>
      <c r="L17" s="207"/>
      <c r="M17" s="207"/>
      <c r="N17" s="207"/>
      <c r="O17" s="207"/>
      <c r="P17" s="207"/>
      <c r="Q17" s="207"/>
      <c r="R17" s="207"/>
    </row>
    <row r="18" spans="4:18" ht="10.5" customHeight="1">
      <c r="E18" s="53"/>
    </row>
    <row r="19" spans="4:18" ht="19.5" customHeight="1">
      <c r="E19" s="53"/>
    </row>
    <row r="20" spans="4:18">
      <c r="E20" s="53"/>
    </row>
    <row r="44" ht="57" customHeight="1"/>
    <row r="45" ht="72" customHeight="1"/>
    <row r="46" ht="60.75" customHeight="1"/>
    <row r="82" ht="32.25" customHeight="1"/>
    <row r="83" ht="32.25" customHeight="1"/>
    <row r="86" ht="30" customHeight="1"/>
    <row r="89" ht="21" customHeight="1"/>
  </sheetData>
  <mergeCells count="6">
    <mergeCell ref="A1:C1"/>
    <mergeCell ref="D13:D14"/>
    <mergeCell ref="F11:R11"/>
    <mergeCell ref="F3:R3"/>
    <mergeCell ref="D17:R17"/>
    <mergeCell ref="E10:R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11.42578125" style="2"/>
    <col min="14" max="14" width="11.42578125" style="2" customWidth="1"/>
    <col min="15" max="16384" width="11.42578125" style="2"/>
  </cols>
  <sheetData>
    <row r="1" spans="1:18">
      <c r="A1" s="184"/>
      <c r="B1" s="184"/>
      <c r="C1" s="184"/>
    </row>
    <row r="2" spans="1:18" ht="15.75" thickBot="1"/>
    <row r="3" spans="1:18" ht="26.25" customHeight="1" thickBot="1">
      <c r="F3" s="187" t="s">
        <v>111</v>
      </c>
      <c r="G3" s="188"/>
      <c r="H3" s="188"/>
      <c r="I3" s="188"/>
      <c r="J3" s="188"/>
      <c r="K3" s="188"/>
      <c r="L3" s="188"/>
      <c r="M3" s="188"/>
      <c r="N3" s="188"/>
      <c r="O3" s="188"/>
      <c r="P3" s="188"/>
      <c r="Q3" s="188"/>
      <c r="R3" s="189"/>
    </row>
    <row r="4" spans="1:18" ht="26.25" customHeight="1" thickBot="1">
      <c r="E4" s="37"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30" t="s">
        <v>63</v>
      </c>
      <c r="F5" s="67">
        <v>1253.7656500000001</v>
      </c>
      <c r="G5" s="62">
        <v>1209.70047</v>
      </c>
      <c r="H5" s="62">
        <v>1274.40229</v>
      </c>
      <c r="I5" s="62">
        <v>1465.90481</v>
      </c>
      <c r="J5" s="62">
        <v>1310.8458499999999</v>
      </c>
      <c r="K5" s="62">
        <v>1317.02559</v>
      </c>
      <c r="L5" s="62">
        <v>1312.8105399999999</v>
      </c>
      <c r="M5" s="62">
        <v>1494.9486300000001</v>
      </c>
      <c r="N5" s="62">
        <v>1371.6365900000001</v>
      </c>
      <c r="O5" s="62">
        <v>1733.6917000000001</v>
      </c>
      <c r="P5" s="62">
        <v>1596.0420099999999</v>
      </c>
      <c r="Q5" s="62">
        <v>1648.94247</v>
      </c>
      <c r="R5" s="66">
        <v>1678.10348</v>
      </c>
    </row>
    <row r="6" spans="1:18" ht="26.25" customHeight="1">
      <c r="E6" s="28" t="s">
        <v>64</v>
      </c>
      <c r="F6" s="64">
        <v>656.17792999999995</v>
      </c>
      <c r="G6" s="11">
        <v>571.14237000000003</v>
      </c>
      <c r="H6" s="11">
        <v>549.59281999999996</v>
      </c>
      <c r="I6" s="11">
        <v>512.79687000000001</v>
      </c>
      <c r="J6" s="11">
        <v>613.86911999999995</v>
      </c>
      <c r="K6" s="11">
        <v>631.51170000000002</v>
      </c>
      <c r="L6" s="11">
        <v>633.40715999999998</v>
      </c>
      <c r="M6" s="11">
        <v>478.20371</v>
      </c>
      <c r="N6" s="11">
        <v>558.06293000000005</v>
      </c>
      <c r="O6" s="11">
        <v>870.36805000000004</v>
      </c>
      <c r="P6" s="11">
        <v>857.78255000000001</v>
      </c>
      <c r="Q6" s="11">
        <v>752.99170000000004</v>
      </c>
      <c r="R6" s="25">
        <v>778.51307999999995</v>
      </c>
    </row>
    <row r="7" spans="1:18" ht="26.25" customHeight="1">
      <c r="E7" s="28" t="s">
        <v>65</v>
      </c>
      <c r="F7" s="64">
        <v>528.04597999999999</v>
      </c>
      <c r="G7" s="11">
        <v>528.04597999999999</v>
      </c>
      <c r="H7" s="11">
        <v>528.01085</v>
      </c>
      <c r="I7" s="11">
        <v>528.04597999999999</v>
      </c>
      <c r="J7" s="11">
        <v>528.04597999999999</v>
      </c>
      <c r="K7" s="11">
        <v>528.04597999999999</v>
      </c>
      <c r="L7" s="11">
        <v>528.04597999999999</v>
      </c>
      <c r="M7" s="11">
        <v>528.04597999999999</v>
      </c>
      <c r="N7" s="11">
        <v>528.04597999999999</v>
      </c>
      <c r="O7" s="11">
        <v>555.50436999999999</v>
      </c>
      <c r="P7" s="11">
        <v>555.50436999999999</v>
      </c>
      <c r="Q7" s="11">
        <v>555.50436999999999</v>
      </c>
      <c r="R7" s="25">
        <v>555.50436999999999</v>
      </c>
    </row>
    <row r="8" spans="1:18" ht="26.25" customHeight="1">
      <c r="E8" s="28" t="s">
        <v>66</v>
      </c>
      <c r="F8" s="64">
        <v>2493.57485</v>
      </c>
      <c r="G8" s="11">
        <v>2364.3534100000002</v>
      </c>
      <c r="H8" s="11">
        <v>2412.5186399999998</v>
      </c>
      <c r="I8" s="11">
        <v>2573.2712299999998</v>
      </c>
      <c r="J8" s="11">
        <v>2516.6251900000002</v>
      </c>
      <c r="K8" s="11">
        <v>2538.49676</v>
      </c>
      <c r="L8" s="11">
        <v>2536.73</v>
      </c>
      <c r="M8" s="11">
        <v>2563.20262</v>
      </c>
      <c r="N8" s="11">
        <v>2518.0565999999999</v>
      </c>
      <c r="O8" s="11">
        <v>3226.08</v>
      </c>
      <c r="P8" s="11">
        <v>3087</v>
      </c>
      <c r="Q8" s="11">
        <v>3044.9060399999998</v>
      </c>
      <c r="R8" s="25">
        <v>3088.47559</v>
      </c>
    </row>
    <row r="9" spans="1:18" ht="26.25" customHeight="1" thickBot="1">
      <c r="E9" s="29" t="s">
        <v>67</v>
      </c>
      <c r="F9" s="65">
        <v>3846.5564899999999</v>
      </c>
      <c r="G9" s="26">
        <v>3864.5576599999999</v>
      </c>
      <c r="H9" s="26">
        <v>3875.9989999999998</v>
      </c>
      <c r="I9" s="26">
        <v>3883.6136299999998</v>
      </c>
      <c r="J9" s="26">
        <v>3886.60428</v>
      </c>
      <c r="K9" s="26">
        <v>3881.7460299999998</v>
      </c>
      <c r="L9" s="26">
        <v>3886.3384900000001</v>
      </c>
      <c r="M9" s="26">
        <v>3876.35988</v>
      </c>
      <c r="N9" s="26">
        <v>3882.0121800000002</v>
      </c>
      <c r="O9" s="26">
        <v>3894.8196600000001</v>
      </c>
      <c r="P9" s="26">
        <v>3926.5502999999999</v>
      </c>
      <c r="Q9" s="26">
        <v>3966.1574700000001</v>
      </c>
      <c r="R9" s="27">
        <v>3982.0904799999998</v>
      </c>
    </row>
    <row r="10" spans="1:18" ht="30" customHeight="1" thickBot="1">
      <c r="E10" s="192" t="s">
        <v>88</v>
      </c>
      <c r="F10" s="192"/>
      <c r="G10" s="192"/>
      <c r="H10" s="192"/>
      <c r="I10" s="192"/>
      <c r="J10" s="192"/>
      <c r="K10" s="192"/>
      <c r="L10" s="192"/>
      <c r="M10" s="192"/>
      <c r="N10" s="192"/>
      <c r="O10" s="192"/>
      <c r="P10" s="192"/>
      <c r="Q10" s="192"/>
      <c r="R10" s="192"/>
    </row>
    <row r="11" spans="1:18" ht="30" customHeight="1" thickBot="1">
      <c r="F11" s="187" t="s">
        <v>112</v>
      </c>
      <c r="G11" s="188"/>
      <c r="H11" s="188"/>
      <c r="I11" s="188"/>
      <c r="J11" s="188"/>
      <c r="K11" s="188"/>
      <c r="L11" s="188"/>
      <c r="M11" s="188"/>
      <c r="N11" s="188"/>
      <c r="O11" s="188"/>
      <c r="P11" s="188"/>
      <c r="Q11" s="188"/>
      <c r="R11" s="189"/>
    </row>
    <row r="12" spans="1:18" ht="30" customHeight="1" thickBot="1">
      <c r="D12" s="32" t="s">
        <v>84</v>
      </c>
      <c r="E12" s="38"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85" t="s">
        <v>85</v>
      </c>
      <c r="E13" s="40" t="s">
        <v>68</v>
      </c>
      <c r="F13" s="67">
        <v>1318.02</v>
      </c>
      <c r="G13" s="62">
        <v>1325.85</v>
      </c>
      <c r="H13" s="62">
        <v>1331.44</v>
      </c>
      <c r="I13" s="62">
        <v>1335.72</v>
      </c>
      <c r="J13" s="62">
        <v>1338.43</v>
      </c>
      <c r="K13" s="62">
        <v>1338.43</v>
      </c>
      <c r="L13" s="62">
        <v>1341.69</v>
      </c>
      <c r="M13" s="62">
        <v>1339.92</v>
      </c>
      <c r="N13" s="62">
        <v>1343.55</v>
      </c>
      <c r="O13" s="62">
        <v>1421.01</v>
      </c>
      <c r="P13" s="62">
        <v>1434.38</v>
      </c>
      <c r="Q13" s="62">
        <v>1450.66</v>
      </c>
      <c r="R13" s="66">
        <v>1458.21</v>
      </c>
    </row>
    <row r="14" spans="1:18" ht="30" customHeight="1" thickBot="1">
      <c r="D14" s="186"/>
      <c r="E14" s="28" t="s">
        <v>69</v>
      </c>
      <c r="F14" s="64">
        <v>1646.35</v>
      </c>
      <c r="G14" s="11">
        <v>1656.13</v>
      </c>
      <c r="H14" s="11">
        <v>1663.11</v>
      </c>
      <c r="I14" s="11">
        <v>1668.46</v>
      </c>
      <c r="J14" s="11">
        <v>1671.84</v>
      </c>
      <c r="K14" s="11">
        <v>1671.84</v>
      </c>
      <c r="L14" s="11">
        <v>1675.91</v>
      </c>
      <c r="M14" s="11">
        <v>1673.7</v>
      </c>
      <c r="N14" s="11">
        <v>1678.24</v>
      </c>
      <c r="O14" s="11">
        <v>1775.5</v>
      </c>
      <c r="P14" s="11">
        <v>1792.2</v>
      </c>
      <c r="Q14" s="11">
        <v>1812.54</v>
      </c>
      <c r="R14" s="25">
        <v>1821.97</v>
      </c>
    </row>
    <row r="15" spans="1:18" ht="30" customHeight="1" thickBot="1">
      <c r="D15" s="31" t="s">
        <v>86</v>
      </c>
      <c r="E15" s="28" t="s">
        <v>70</v>
      </c>
      <c r="F15" s="64">
        <f t="shared" ref="F15:L15" si="0">+F8</f>
        <v>2493.57485</v>
      </c>
      <c r="G15" s="11">
        <f t="shared" si="0"/>
        <v>2364.3534100000002</v>
      </c>
      <c r="H15" s="11">
        <f t="shared" si="0"/>
        <v>2412.5186399999998</v>
      </c>
      <c r="I15" s="11">
        <f t="shared" si="0"/>
        <v>2573.2712299999998</v>
      </c>
      <c r="J15" s="11">
        <f t="shared" si="0"/>
        <v>2516.6251900000002</v>
      </c>
      <c r="K15" s="11">
        <f t="shared" si="0"/>
        <v>2538.49676</v>
      </c>
      <c r="L15" s="11">
        <f t="shared" si="0"/>
        <v>2536.73</v>
      </c>
      <c r="M15" s="11">
        <f>+M8</f>
        <v>2563.20262</v>
      </c>
      <c r="N15" s="11">
        <f>+N8</f>
        <v>2518.0565999999999</v>
      </c>
      <c r="O15" s="11">
        <f>+O8</f>
        <v>3226.08</v>
      </c>
      <c r="P15" s="11">
        <f t="shared" ref="P15:R15" si="1">+P8</f>
        <v>3087</v>
      </c>
      <c r="Q15" s="11">
        <f t="shared" si="1"/>
        <v>3044.9060399999998</v>
      </c>
      <c r="R15" s="25">
        <f t="shared" si="1"/>
        <v>3088.47559</v>
      </c>
    </row>
    <row r="16" spans="1:18" ht="30" customHeight="1" thickBot="1">
      <c r="D16" s="31" t="s">
        <v>87</v>
      </c>
      <c r="E16" s="29" t="s">
        <v>71</v>
      </c>
      <c r="F16" s="65">
        <f t="shared" ref="F16:L16" si="2">+F15*1.2</f>
        <v>2992.28982</v>
      </c>
      <c r="G16" s="26">
        <f t="shared" si="2"/>
        <v>2837.2240919999999</v>
      </c>
      <c r="H16" s="26">
        <f t="shared" si="2"/>
        <v>2895.0223679999995</v>
      </c>
      <c r="I16" s="26">
        <f t="shared" si="2"/>
        <v>3087.9254759999999</v>
      </c>
      <c r="J16" s="26">
        <f t="shared" si="2"/>
        <v>3019.9502280000002</v>
      </c>
      <c r="K16" s="26">
        <f t="shared" si="2"/>
        <v>3046.1961120000001</v>
      </c>
      <c r="L16" s="26">
        <f t="shared" si="2"/>
        <v>3044.076</v>
      </c>
      <c r="M16" s="26">
        <f>+M15*1.2</f>
        <v>3075.8431439999999</v>
      </c>
      <c r="N16" s="26">
        <f>+N15*1.2</f>
        <v>3021.6679199999999</v>
      </c>
      <c r="O16" s="26">
        <f>+O15*1.2</f>
        <v>3871.2959999999998</v>
      </c>
      <c r="P16" s="26">
        <f t="shared" ref="P16:R16" si="3">+P15*1.2</f>
        <v>3704.3999999999996</v>
      </c>
      <c r="Q16" s="26">
        <f t="shared" si="3"/>
        <v>3653.8872479999995</v>
      </c>
      <c r="R16" s="27">
        <f t="shared" si="3"/>
        <v>3706.1707079999996</v>
      </c>
    </row>
    <row r="17" spans="5:18" ht="15" customHeight="1">
      <c r="E17" s="190" t="s">
        <v>129</v>
      </c>
      <c r="F17" s="190"/>
      <c r="G17" s="190"/>
      <c r="H17" s="190"/>
      <c r="I17" s="190"/>
      <c r="J17" s="190"/>
      <c r="K17" s="190"/>
      <c r="L17" s="190"/>
      <c r="M17" s="190"/>
      <c r="N17" s="190"/>
      <c r="O17" s="190"/>
      <c r="P17" s="190"/>
      <c r="Q17" s="190"/>
      <c r="R17" s="190"/>
    </row>
    <row r="18" spans="5:18">
      <c r="E18" s="191"/>
      <c r="F18" s="191"/>
      <c r="G18" s="191"/>
      <c r="H18" s="191"/>
      <c r="I18" s="191"/>
      <c r="J18" s="191"/>
      <c r="K18" s="191"/>
      <c r="L18" s="191"/>
      <c r="M18" s="191"/>
      <c r="N18" s="191"/>
      <c r="O18" s="191"/>
      <c r="P18" s="191"/>
      <c r="Q18" s="191"/>
      <c r="R18" s="191"/>
    </row>
    <row r="19" spans="5:18">
      <c r="E19" s="191"/>
      <c r="F19" s="191"/>
      <c r="G19" s="191"/>
      <c r="H19" s="191"/>
      <c r="I19" s="191"/>
      <c r="J19" s="191"/>
      <c r="K19" s="191"/>
      <c r="L19" s="191"/>
      <c r="M19" s="191"/>
      <c r="N19" s="191"/>
      <c r="O19" s="191"/>
      <c r="P19" s="191"/>
      <c r="Q19" s="191"/>
      <c r="R19" s="191"/>
    </row>
    <row r="23" spans="5:18" ht="19.899999999999999" customHeight="1"/>
    <row r="24" spans="5:18" ht="19.899999999999999" customHeight="1"/>
    <row r="25" spans="5:18" ht="19.899999999999999" customHeight="1"/>
    <row r="26" spans="5:18" ht="19.899999999999999" customHeight="1"/>
    <row r="27" spans="5:18" ht="19.899999999999999" customHeight="1"/>
    <row r="28" spans="5:18" ht="19.899999999999999" customHeight="1"/>
    <row r="29" spans="5:18" ht="19.899999999999999" customHeight="1"/>
    <row r="30" spans="5:18" ht="19.899999999999999" customHeight="1"/>
    <row r="31" spans="5:18" ht="19.899999999999999" customHeight="1"/>
    <row r="32" spans="5: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8" ht="32.25" customHeight="1"/>
    <row r="79" ht="32.25" customHeight="1"/>
    <row r="82" ht="30" customHeight="1"/>
    <row r="85" ht="21" customHeight="1"/>
  </sheetData>
  <mergeCells count="6">
    <mergeCell ref="A1:C1"/>
    <mergeCell ref="D13:D14"/>
    <mergeCell ref="F11:R11"/>
    <mergeCell ref="F3:R3"/>
    <mergeCell ref="E17:R19"/>
    <mergeCell ref="E10:R10"/>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11.42578125" style="2"/>
    <col min="14" max="14" width="11.42578125" style="2" customWidth="1"/>
    <col min="15" max="17" width="11.42578125" style="2"/>
    <col min="18" max="18" width="0" style="2" hidden="1" customWidth="1"/>
    <col min="19" max="16384" width="11.42578125" style="2"/>
  </cols>
  <sheetData>
    <row r="1" spans="1:18">
      <c r="A1" s="184"/>
      <c r="B1" s="184"/>
      <c r="C1" s="184"/>
    </row>
    <row r="2" spans="1:18" ht="15.75" thickBot="1"/>
    <row r="3" spans="1:18" ht="26.25" customHeight="1" thickBot="1">
      <c r="F3" s="187" t="s">
        <v>97</v>
      </c>
      <c r="G3" s="188"/>
      <c r="H3" s="188"/>
      <c r="I3" s="188"/>
      <c r="J3" s="188"/>
      <c r="K3" s="188"/>
      <c r="L3" s="188"/>
      <c r="M3" s="188"/>
      <c r="N3" s="188"/>
      <c r="O3" s="188"/>
      <c r="P3" s="188"/>
      <c r="Q3" s="188"/>
      <c r="R3" s="189"/>
    </row>
    <row r="4" spans="1:18" ht="26.25" customHeight="1" thickBot="1">
      <c r="E4" s="37"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40" t="s">
        <v>63</v>
      </c>
      <c r="F5" s="67">
        <v>992.64</v>
      </c>
      <c r="G5" s="62">
        <v>1012.08</v>
      </c>
      <c r="H5" s="62">
        <v>995.64</v>
      </c>
      <c r="I5" s="62">
        <v>1053.2</v>
      </c>
      <c r="J5" s="62">
        <v>1065.18</v>
      </c>
      <c r="K5" s="62">
        <v>1067.29</v>
      </c>
      <c r="L5" s="62">
        <v>1051.0899999999999</v>
      </c>
      <c r="M5" s="62">
        <v>1126.31</v>
      </c>
      <c r="N5" s="62">
        <v>1116.5999999999999</v>
      </c>
      <c r="O5" s="62">
        <v>2825.57</v>
      </c>
      <c r="P5" s="62">
        <v>2517.48</v>
      </c>
      <c r="Q5" s="62">
        <v>2595.4</v>
      </c>
      <c r="R5" s="66"/>
    </row>
    <row r="6" spans="1:18" ht="26.25" customHeight="1">
      <c r="E6" s="28" t="s">
        <v>64</v>
      </c>
      <c r="F6" s="64">
        <v>1817.67</v>
      </c>
      <c r="G6" s="11">
        <v>1617.27</v>
      </c>
      <c r="H6" s="11">
        <v>1598.28</v>
      </c>
      <c r="I6" s="11">
        <v>1715</v>
      </c>
      <c r="J6" s="11">
        <v>1580.04</v>
      </c>
      <c r="K6" s="11">
        <v>1636.96</v>
      </c>
      <c r="L6" s="11">
        <v>1857.58</v>
      </c>
      <c r="M6" s="11">
        <v>1686.99</v>
      </c>
      <c r="N6" s="11">
        <v>1696.87</v>
      </c>
      <c r="O6" s="11">
        <v>1937.6</v>
      </c>
      <c r="P6" s="11">
        <v>1901.46</v>
      </c>
      <c r="Q6" s="11">
        <v>1801.38</v>
      </c>
      <c r="R6" s="25"/>
    </row>
    <row r="7" spans="1:18" ht="26.25" customHeight="1">
      <c r="E7" s="28" t="s">
        <v>65</v>
      </c>
      <c r="F7" s="64">
        <v>964.49</v>
      </c>
      <c r="G7" s="11">
        <v>970.3</v>
      </c>
      <c r="H7" s="11">
        <v>971.86</v>
      </c>
      <c r="I7" s="11">
        <v>978</v>
      </c>
      <c r="J7" s="11">
        <v>982.83</v>
      </c>
      <c r="K7" s="11">
        <v>978.7</v>
      </c>
      <c r="L7" s="11">
        <v>987.38</v>
      </c>
      <c r="M7" s="11">
        <v>992.5</v>
      </c>
      <c r="N7" s="11">
        <v>1004.46</v>
      </c>
      <c r="O7" s="11">
        <v>1013.52</v>
      </c>
      <c r="P7" s="11">
        <v>1021.83</v>
      </c>
      <c r="Q7" s="11">
        <v>1027.95</v>
      </c>
      <c r="R7" s="25"/>
    </row>
    <row r="8" spans="1:18" ht="26.25" customHeight="1">
      <c r="E8" s="28" t="s">
        <v>66</v>
      </c>
      <c r="F8" s="64">
        <v>3795.47</v>
      </c>
      <c r="G8" s="11">
        <v>3609.42</v>
      </c>
      <c r="H8" s="11">
        <v>3577.77</v>
      </c>
      <c r="I8" s="11">
        <v>3761.41</v>
      </c>
      <c r="J8" s="11">
        <v>3644.29</v>
      </c>
      <c r="K8" s="11">
        <v>3706.4</v>
      </c>
      <c r="L8" s="11">
        <v>3926.63</v>
      </c>
      <c r="M8" s="11">
        <v>3832.11</v>
      </c>
      <c r="N8" s="11">
        <v>3849.62</v>
      </c>
      <c r="O8" s="11">
        <v>5836.61</v>
      </c>
      <c r="P8" s="11">
        <v>5494.92</v>
      </c>
      <c r="Q8" s="11">
        <v>5484.72</v>
      </c>
      <c r="R8" s="25"/>
    </row>
    <row r="9" spans="1:18" ht="26.25" customHeight="1" thickBot="1">
      <c r="E9" s="29" t="s">
        <v>67</v>
      </c>
      <c r="F9" s="65">
        <v>5054.07</v>
      </c>
      <c r="G9" s="26">
        <v>5077.72</v>
      </c>
      <c r="H9" s="26">
        <v>5092.75</v>
      </c>
      <c r="I9" s="26">
        <v>5102.76</v>
      </c>
      <c r="J9" s="26">
        <v>5106.6899999999996</v>
      </c>
      <c r="K9" s="26">
        <v>5100.3</v>
      </c>
      <c r="L9" s="26">
        <v>5106.34</v>
      </c>
      <c r="M9" s="26">
        <v>5093.22</v>
      </c>
      <c r="N9" s="26">
        <v>5100.6499999999996</v>
      </c>
      <c r="O9" s="26">
        <v>5117.59</v>
      </c>
      <c r="P9" s="26">
        <v>5159.17</v>
      </c>
      <c r="Q9" s="26">
        <v>5211.21</v>
      </c>
      <c r="R9" s="27"/>
    </row>
    <row r="10" spans="1:18" ht="30" customHeight="1" thickBot="1">
      <c r="E10" s="192" t="s">
        <v>88</v>
      </c>
      <c r="F10" s="193"/>
      <c r="G10" s="193"/>
      <c r="H10" s="193"/>
      <c r="I10" s="193"/>
      <c r="J10" s="193"/>
      <c r="K10" s="193"/>
      <c r="L10" s="193"/>
      <c r="M10" s="193"/>
      <c r="N10" s="193"/>
      <c r="O10" s="193"/>
      <c r="P10" s="193"/>
      <c r="Q10" s="193"/>
    </row>
    <row r="11" spans="1:18" ht="30" customHeight="1" thickBot="1">
      <c r="F11" s="208" t="s">
        <v>143</v>
      </c>
      <c r="G11" s="209"/>
      <c r="H11" s="209"/>
      <c r="I11" s="209"/>
      <c r="J11" s="209"/>
      <c r="K11" s="209"/>
      <c r="L11" s="209"/>
      <c r="M11" s="209"/>
      <c r="N11" s="209"/>
      <c r="O11" s="209"/>
      <c r="P11" s="209"/>
      <c r="Q11" s="209"/>
      <c r="R11" s="210"/>
    </row>
    <row r="12" spans="1:18" ht="30" customHeight="1" thickBot="1">
      <c r="D12" s="32" t="s">
        <v>84</v>
      </c>
      <c r="E12" s="38" t="s">
        <v>83</v>
      </c>
      <c r="F12" s="83">
        <v>45383</v>
      </c>
      <c r="G12" s="84">
        <v>45413</v>
      </c>
      <c r="H12" s="85">
        <v>45444</v>
      </c>
      <c r="I12" s="84">
        <v>45474</v>
      </c>
      <c r="J12" s="85">
        <v>45505</v>
      </c>
      <c r="K12" s="84">
        <v>45536</v>
      </c>
      <c r="L12" s="85">
        <v>45566</v>
      </c>
      <c r="M12" s="84">
        <v>45597</v>
      </c>
      <c r="N12" s="85">
        <v>45627</v>
      </c>
      <c r="O12" s="84">
        <v>45658</v>
      </c>
      <c r="P12" s="85">
        <v>45689</v>
      </c>
      <c r="Q12" s="84">
        <v>45717</v>
      </c>
      <c r="R12" s="86">
        <v>45748</v>
      </c>
    </row>
    <row r="13" spans="1:18" ht="30" customHeight="1">
      <c r="D13" s="195" t="s">
        <v>85</v>
      </c>
      <c r="E13" s="40" t="s">
        <v>68</v>
      </c>
      <c r="F13" s="67">
        <v>1864.16</v>
      </c>
      <c r="G13" s="62">
        <v>1875.32</v>
      </c>
      <c r="H13" s="62">
        <v>1883.31</v>
      </c>
      <c r="I13" s="62">
        <v>1889.37</v>
      </c>
      <c r="J13" s="62">
        <v>1893.25</v>
      </c>
      <c r="K13" s="62">
        <v>1893.26</v>
      </c>
      <c r="L13" s="62">
        <v>1897.89</v>
      </c>
      <c r="M13" s="62">
        <v>1895.37</v>
      </c>
      <c r="N13" s="62">
        <v>1900.37</v>
      </c>
      <c r="O13" s="62">
        <v>2515.96</v>
      </c>
      <c r="P13" s="62">
        <v>2539.34</v>
      </c>
      <c r="Q13" s="62">
        <v>2568.5</v>
      </c>
      <c r="R13" s="66"/>
    </row>
    <row r="14" spans="1:18" ht="30" customHeight="1" thickBot="1">
      <c r="D14" s="196"/>
      <c r="E14" s="28" t="s">
        <v>69</v>
      </c>
      <c r="F14" s="64">
        <v>2341.58</v>
      </c>
      <c r="G14" s="11">
        <v>2355.7600000000002</v>
      </c>
      <c r="H14" s="11">
        <v>2365.58</v>
      </c>
      <c r="I14" s="11">
        <v>2373.0300000000002</v>
      </c>
      <c r="J14" s="11">
        <v>2377.9699999999998</v>
      </c>
      <c r="K14" s="11">
        <v>2378.14</v>
      </c>
      <c r="L14" s="11">
        <v>2383.69</v>
      </c>
      <c r="M14" s="11">
        <v>2380.7800000000002</v>
      </c>
      <c r="N14" s="11">
        <v>2387.19</v>
      </c>
      <c r="O14" s="11">
        <v>3157.25</v>
      </c>
      <c r="P14" s="11">
        <v>3186.89</v>
      </c>
      <c r="Q14" s="11">
        <v>3223.2</v>
      </c>
      <c r="R14" s="25"/>
    </row>
    <row r="15" spans="1:18" ht="30" customHeight="1" thickBot="1">
      <c r="D15" s="41" t="s">
        <v>86</v>
      </c>
      <c r="E15" s="28" t="s">
        <v>70</v>
      </c>
      <c r="F15" s="64">
        <f t="shared" ref="F15:L15" si="0">+F8</f>
        <v>3795.47</v>
      </c>
      <c r="G15" s="11">
        <f t="shared" si="0"/>
        <v>3609.42</v>
      </c>
      <c r="H15" s="11">
        <f t="shared" si="0"/>
        <v>3577.77</v>
      </c>
      <c r="I15" s="11">
        <f t="shared" si="0"/>
        <v>3761.41</v>
      </c>
      <c r="J15" s="11">
        <f t="shared" si="0"/>
        <v>3644.29</v>
      </c>
      <c r="K15" s="11">
        <f t="shared" si="0"/>
        <v>3706.4</v>
      </c>
      <c r="L15" s="11">
        <f t="shared" si="0"/>
        <v>3926.63</v>
      </c>
      <c r="M15" s="11">
        <f>+M8</f>
        <v>3832.11</v>
      </c>
      <c r="N15" s="11">
        <f>+N8</f>
        <v>3849.62</v>
      </c>
      <c r="O15" s="11">
        <f>+O8</f>
        <v>5836.61</v>
      </c>
      <c r="P15" s="11">
        <f t="shared" ref="P15:R15" si="1">+P8</f>
        <v>5494.92</v>
      </c>
      <c r="Q15" s="11">
        <f t="shared" si="1"/>
        <v>5484.72</v>
      </c>
      <c r="R15" s="25">
        <f t="shared" si="1"/>
        <v>0</v>
      </c>
    </row>
    <row r="16" spans="1:18" ht="30" customHeight="1" thickBot="1">
      <c r="D16" s="41" t="s">
        <v>87</v>
      </c>
      <c r="E16" s="29" t="s">
        <v>71</v>
      </c>
      <c r="F16" s="65">
        <f t="shared" ref="F16:L16" si="2">+F15*1.2</f>
        <v>4554.5639999999994</v>
      </c>
      <c r="G16" s="26">
        <f t="shared" si="2"/>
        <v>4331.3040000000001</v>
      </c>
      <c r="H16" s="26">
        <f t="shared" si="2"/>
        <v>4293.3239999999996</v>
      </c>
      <c r="I16" s="26">
        <f t="shared" si="2"/>
        <v>4513.692</v>
      </c>
      <c r="J16" s="26">
        <f t="shared" si="2"/>
        <v>4373.1480000000001</v>
      </c>
      <c r="K16" s="26">
        <f t="shared" si="2"/>
        <v>4447.68</v>
      </c>
      <c r="L16" s="26">
        <f t="shared" si="2"/>
        <v>4711.9560000000001</v>
      </c>
      <c r="M16" s="26">
        <f>+M15*1.2</f>
        <v>4598.5320000000002</v>
      </c>
      <c r="N16" s="26">
        <f>+N15*1.2</f>
        <v>4619.5439999999999</v>
      </c>
      <c r="O16" s="26">
        <f>+O15*1.2</f>
        <v>7003.9319999999998</v>
      </c>
      <c r="P16" s="26">
        <f t="shared" ref="P16:R16" si="3">+P15*1.2</f>
        <v>6593.9039999999995</v>
      </c>
      <c r="Q16" s="26">
        <f t="shared" si="3"/>
        <v>6581.6639999999998</v>
      </c>
      <c r="R16" s="27">
        <f t="shared" si="3"/>
        <v>0</v>
      </c>
    </row>
    <row r="17" spans="5:17" ht="26.25" customHeight="1">
      <c r="E17" s="190" t="s">
        <v>129</v>
      </c>
      <c r="F17" s="191"/>
      <c r="G17" s="191"/>
      <c r="H17" s="191"/>
      <c r="I17" s="191"/>
      <c r="J17" s="191"/>
      <c r="K17" s="191"/>
      <c r="L17" s="191"/>
      <c r="M17" s="191"/>
      <c r="N17" s="191"/>
      <c r="O17" s="191"/>
      <c r="P17" s="191"/>
      <c r="Q17" s="191"/>
    </row>
    <row r="18" spans="5:17">
      <c r="E18" s="191"/>
      <c r="F18" s="191"/>
      <c r="G18" s="191"/>
      <c r="H18" s="191"/>
      <c r="I18" s="191"/>
      <c r="J18" s="191"/>
      <c r="K18" s="191"/>
      <c r="L18" s="191"/>
      <c r="M18" s="191"/>
      <c r="N18" s="191"/>
      <c r="O18" s="191"/>
      <c r="P18" s="191"/>
      <c r="Q18" s="191"/>
    </row>
    <row r="79" ht="32.25" customHeight="1"/>
    <row r="80" ht="32.25" customHeight="1"/>
    <row r="83" ht="30" customHeight="1"/>
    <row r="86" ht="21" customHeight="1"/>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11.42578125" style="2"/>
    <col min="14" max="14" width="11.42578125" style="2" customWidth="1"/>
    <col min="15" max="16384" width="11.42578125" style="2"/>
  </cols>
  <sheetData>
    <row r="1" spans="1:18">
      <c r="A1" s="184"/>
      <c r="B1" s="184"/>
      <c r="C1" s="184"/>
    </row>
    <row r="2" spans="1:18" ht="15.75" thickBot="1"/>
    <row r="3" spans="1:18" ht="26.25" customHeight="1" thickBot="1">
      <c r="F3" s="187" t="s">
        <v>134</v>
      </c>
      <c r="G3" s="188"/>
      <c r="H3" s="188"/>
      <c r="I3" s="188"/>
      <c r="J3" s="188"/>
      <c r="K3" s="188"/>
      <c r="L3" s="188"/>
      <c r="M3" s="188"/>
      <c r="N3" s="188"/>
      <c r="O3" s="188"/>
      <c r="P3" s="188"/>
      <c r="Q3" s="188"/>
      <c r="R3" s="189"/>
    </row>
    <row r="4" spans="1:18" ht="26.25" customHeight="1" thickBot="1">
      <c r="E4" s="37"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40" t="s">
        <v>63</v>
      </c>
      <c r="F5" s="67">
        <v>983.9</v>
      </c>
      <c r="G5" s="62">
        <v>969.79</v>
      </c>
      <c r="H5" s="62">
        <v>969.79</v>
      </c>
      <c r="I5" s="62">
        <v>1022.8</v>
      </c>
      <c r="J5" s="62">
        <v>1022.8</v>
      </c>
      <c r="K5" s="62">
        <v>969.87</v>
      </c>
      <c r="L5" s="62">
        <v>966.91</v>
      </c>
      <c r="M5" s="62">
        <v>966.91</v>
      </c>
      <c r="N5" s="62">
        <v>966.91</v>
      </c>
      <c r="O5" s="62">
        <v>1010.46</v>
      </c>
      <c r="P5" s="62">
        <v>1433.04</v>
      </c>
      <c r="Q5" s="62">
        <v>1334.57</v>
      </c>
      <c r="R5" s="66">
        <v>1374.84</v>
      </c>
    </row>
    <row r="6" spans="1:18" ht="26.25" customHeight="1">
      <c r="E6" s="28" t="s">
        <v>64</v>
      </c>
      <c r="F6" s="64">
        <v>797.09</v>
      </c>
      <c r="G6" s="11">
        <v>757.62</v>
      </c>
      <c r="H6" s="11">
        <v>757.62</v>
      </c>
      <c r="I6" s="11">
        <v>747.69</v>
      </c>
      <c r="J6" s="11">
        <v>747.69</v>
      </c>
      <c r="K6" s="11">
        <v>687.76</v>
      </c>
      <c r="L6" s="11">
        <v>696.15</v>
      </c>
      <c r="M6" s="11">
        <v>696.15</v>
      </c>
      <c r="N6" s="11">
        <v>696.15</v>
      </c>
      <c r="O6" s="11">
        <v>693.45</v>
      </c>
      <c r="P6" s="11">
        <v>746.59</v>
      </c>
      <c r="Q6" s="11">
        <v>744.18</v>
      </c>
      <c r="R6" s="25">
        <v>747.63</v>
      </c>
    </row>
    <row r="7" spans="1:18" ht="26.25" customHeight="1">
      <c r="E7" s="28" t="s">
        <v>65</v>
      </c>
      <c r="F7" s="64">
        <v>684.89</v>
      </c>
      <c r="G7" s="11">
        <v>680.96</v>
      </c>
      <c r="H7" s="11">
        <v>680.96</v>
      </c>
      <c r="I7" s="11">
        <v>692.04</v>
      </c>
      <c r="J7" s="11">
        <v>692.04</v>
      </c>
      <c r="K7" s="11">
        <v>698.17</v>
      </c>
      <c r="L7" s="11">
        <v>680.07</v>
      </c>
      <c r="M7" s="11">
        <v>680.07</v>
      </c>
      <c r="N7" s="11">
        <v>680.07</v>
      </c>
      <c r="O7" s="11">
        <v>687.59</v>
      </c>
      <c r="P7" s="11">
        <v>692.72</v>
      </c>
      <c r="Q7" s="11">
        <v>704.53</v>
      </c>
      <c r="R7" s="25">
        <v>685.7</v>
      </c>
    </row>
    <row r="8" spans="1:18" ht="26.25" customHeight="1">
      <c r="E8" s="28" t="s">
        <v>66</v>
      </c>
      <c r="F8" s="64">
        <v>2526.66</v>
      </c>
      <c r="G8" s="11">
        <v>2467.3200000000002</v>
      </c>
      <c r="H8" s="11">
        <v>2467.3200000000002</v>
      </c>
      <c r="I8" s="11">
        <v>2522.9499999999998</v>
      </c>
      <c r="J8" s="11">
        <v>2522.9499999999998</v>
      </c>
      <c r="K8" s="11">
        <v>2412.37</v>
      </c>
      <c r="L8" s="11">
        <v>2399.88</v>
      </c>
      <c r="M8" s="11">
        <v>2399.88</v>
      </c>
      <c r="N8" s="11">
        <v>2399.88</v>
      </c>
      <c r="O8" s="11">
        <v>2449.65</v>
      </c>
      <c r="P8" s="11">
        <v>2946.73</v>
      </c>
      <c r="Q8" s="11">
        <v>2854.22</v>
      </c>
      <c r="R8" s="25">
        <v>2880.6</v>
      </c>
    </row>
    <row r="9" spans="1:18" ht="26.25" customHeight="1" thickBot="1">
      <c r="E9" s="29" t="s">
        <v>67</v>
      </c>
      <c r="F9" s="65">
        <v>4014.78</v>
      </c>
      <c r="G9" s="26">
        <v>4033.49</v>
      </c>
      <c r="H9" s="26">
        <v>4033.49</v>
      </c>
      <c r="I9" s="26">
        <v>4053.41</v>
      </c>
      <c r="J9" s="26">
        <v>4053.41</v>
      </c>
      <c r="K9" s="26">
        <v>4056.62</v>
      </c>
      <c r="L9" s="26">
        <v>4051.54</v>
      </c>
      <c r="M9" s="26">
        <v>4051.54</v>
      </c>
      <c r="N9" s="26">
        <v>4051.54</v>
      </c>
      <c r="O9" s="26">
        <v>4051.86</v>
      </c>
      <c r="P9" s="26">
        <v>4065.4</v>
      </c>
      <c r="Q9" s="26">
        <v>4098.46</v>
      </c>
      <c r="R9" s="27">
        <v>4139.83</v>
      </c>
    </row>
    <row r="10" spans="1:18" ht="30" customHeight="1" thickBot="1">
      <c r="E10" s="192" t="s">
        <v>88</v>
      </c>
      <c r="F10" s="193"/>
      <c r="G10" s="193"/>
      <c r="H10" s="193"/>
      <c r="I10" s="193"/>
      <c r="J10" s="193"/>
      <c r="K10" s="193"/>
      <c r="L10" s="193"/>
      <c r="M10" s="193"/>
      <c r="N10" s="193"/>
      <c r="O10" s="193"/>
      <c r="P10" s="193"/>
      <c r="Q10" s="193"/>
    </row>
    <row r="11" spans="1:18" ht="30" customHeight="1" thickBot="1">
      <c r="F11" s="187" t="s">
        <v>135</v>
      </c>
      <c r="G11" s="188"/>
      <c r="H11" s="188"/>
      <c r="I11" s="188"/>
      <c r="J11" s="188"/>
      <c r="K11" s="188"/>
      <c r="L11" s="188"/>
      <c r="M11" s="188"/>
      <c r="N11" s="188"/>
      <c r="O11" s="188"/>
      <c r="P11" s="188"/>
      <c r="Q11" s="188"/>
      <c r="R11" s="189"/>
    </row>
    <row r="12" spans="1:18" ht="30" customHeight="1" thickBot="1">
      <c r="D12" s="32" t="s">
        <v>84</v>
      </c>
      <c r="E12" s="38"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85" t="s">
        <v>85</v>
      </c>
      <c r="E13" s="30" t="s">
        <v>68</v>
      </c>
      <c r="F13" s="67">
        <v>1311.29</v>
      </c>
      <c r="G13" s="62">
        <v>1319.18</v>
      </c>
      <c r="H13" s="62">
        <v>1324.63</v>
      </c>
      <c r="I13" s="62">
        <v>1328.84</v>
      </c>
      <c r="J13" s="62">
        <v>1328.84</v>
      </c>
      <c r="K13" s="62">
        <v>1331.43</v>
      </c>
      <c r="L13" s="62">
        <v>1331.5</v>
      </c>
      <c r="M13" s="62">
        <v>1334.68</v>
      </c>
      <c r="N13" s="62">
        <v>1333.02</v>
      </c>
      <c r="O13" s="62">
        <v>1336.55</v>
      </c>
      <c r="P13" s="62">
        <v>1342.7</v>
      </c>
      <c r="Q13" s="62">
        <v>1355.17</v>
      </c>
      <c r="R13" s="66">
        <v>1370.66</v>
      </c>
    </row>
    <row r="14" spans="1:18" ht="30" customHeight="1" thickBot="1">
      <c r="D14" s="186"/>
      <c r="E14" s="28" t="s">
        <v>69</v>
      </c>
      <c r="F14" s="64">
        <v>1631.03</v>
      </c>
      <c r="G14" s="11">
        <v>1640.64</v>
      </c>
      <c r="H14" s="11">
        <v>1647.49</v>
      </c>
      <c r="I14" s="11">
        <v>1652.72</v>
      </c>
      <c r="J14" s="11">
        <v>1652.72</v>
      </c>
      <c r="K14" s="11">
        <v>1655.95</v>
      </c>
      <c r="L14" s="11">
        <v>1656.06</v>
      </c>
      <c r="M14" s="11">
        <v>1660</v>
      </c>
      <c r="N14" s="11">
        <v>1657.89</v>
      </c>
      <c r="O14" s="11">
        <v>1662.32</v>
      </c>
      <c r="P14" s="11">
        <v>1669.86</v>
      </c>
      <c r="Q14" s="11">
        <v>1685.56</v>
      </c>
      <c r="R14" s="25">
        <v>1704.77</v>
      </c>
    </row>
    <row r="15" spans="1:18" ht="30" customHeight="1" thickBot="1">
      <c r="D15" s="31" t="s">
        <v>86</v>
      </c>
      <c r="E15" s="28" t="s">
        <v>70</v>
      </c>
      <c r="F15" s="64">
        <f t="shared" ref="F15:L15" si="0">+F8</f>
        <v>2526.66</v>
      </c>
      <c r="G15" s="11">
        <f t="shared" si="0"/>
        <v>2467.3200000000002</v>
      </c>
      <c r="H15" s="11">
        <f t="shared" si="0"/>
        <v>2467.3200000000002</v>
      </c>
      <c r="I15" s="11">
        <f t="shared" si="0"/>
        <v>2522.9499999999998</v>
      </c>
      <c r="J15" s="11">
        <f t="shared" si="0"/>
        <v>2522.9499999999998</v>
      </c>
      <c r="K15" s="11">
        <f t="shared" si="0"/>
        <v>2412.37</v>
      </c>
      <c r="L15" s="11">
        <f t="shared" si="0"/>
        <v>2399.88</v>
      </c>
      <c r="M15" s="11">
        <f>+M8</f>
        <v>2399.88</v>
      </c>
      <c r="N15" s="11">
        <f>+N8</f>
        <v>2399.88</v>
      </c>
      <c r="O15" s="11">
        <f>+O8</f>
        <v>2449.65</v>
      </c>
      <c r="P15" s="11">
        <f t="shared" ref="P15:R15" si="1">+P8</f>
        <v>2946.73</v>
      </c>
      <c r="Q15" s="11">
        <f t="shared" si="1"/>
        <v>2854.22</v>
      </c>
      <c r="R15" s="25">
        <f t="shared" si="1"/>
        <v>2880.6</v>
      </c>
    </row>
    <row r="16" spans="1:18" ht="30" customHeight="1" thickBot="1">
      <c r="D16" s="31" t="s">
        <v>87</v>
      </c>
      <c r="E16" s="29" t="s">
        <v>71</v>
      </c>
      <c r="F16" s="65">
        <f t="shared" ref="F16:L16" si="2">+F15*1.2</f>
        <v>3031.9919999999997</v>
      </c>
      <c r="G16" s="26">
        <f t="shared" si="2"/>
        <v>2960.7840000000001</v>
      </c>
      <c r="H16" s="26">
        <f t="shared" si="2"/>
        <v>2960.7840000000001</v>
      </c>
      <c r="I16" s="26">
        <f t="shared" si="2"/>
        <v>3027.5399999999995</v>
      </c>
      <c r="J16" s="26">
        <f t="shared" si="2"/>
        <v>3027.5399999999995</v>
      </c>
      <c r="K16" s="26">
        <f t="shared" si="2"/>
        <v>2894.8439999999996</v>
      </c>
      <c r="L16" s="26">
        <f t="shared" si="2"/>
        <v>2879.8560000000002</v>
      </c>
      <c r="M16" s="26">
        <f>+M15*1.2</f>
        <v>2879.8560000000002</v>
      </c>
      <c r="N16" s="26">
        <f>+N15*1.2</f>
        <v>2879.8560000000002</v>
      </c>
      <c r="O16" s="26">
        <f>+O15*1.2</f>
        <v>2939.58</v>
      </c>
      <c r="P16" s="26">
        <f t="shared" ref="P16:R16" si="3">+P15*1.2</f>
        <v>3536.076</v>
      </c>
      <c r="Q16" s="26">
        <f t="shared" si="3"/>
        <v>3425.0639999999999</v>
      </c>
      <c r="R16" s="27">
        <f t="shared" si="3"/>
        <v>3456.72</v>
      </c>
    </row>
    <row r="17" spans="5:17" ht="20.65" customHeight="1">
      <c r="E17" s="190" t="s">
        <v>129</v>
      </c>
      <c r="F17" s="191"/>
      <c r="G17" s="191"/>
      <c r="H17" s="191"/>
      <c r="I17" s="191"/>
      <c r="J17" s="191"/>
      <c r="K17" s="191"/>
      <c r="L17" s="191"/>
      <c r="M17" s="191"/>
      <c r="N17" s="191"/>
      <c r="O17" s="191"/>
      <c r="P17" s="191"/>
      <c r="Q17" s="191"/>
    </row>
    <row r="18" spans="5:17" ht="24.75" customHeight="1">
      <c r="E18" s="191"/>
      <c r="F18" s="191"/>
      <c r="G18" s="191"/>
      <c r="H18" s="191"/>
      <c r="I18" s="191"/>
      <c r="J18" s="191"/>
      <c r="K18" s="191"/>
      <c r="L18" s="191"/>
      <c r="M18" s="191"/>
      <c r="N18" s="191"/>
      <c r="O18" s="191"/>
      <c r="P18" s="191"/>
      <c r="Q18" s="191"/>
    </row>
    <row r="79" ht="32.25" customHeight="1"/>
    <row r="80" ht="32.25" customHeight="1"/>
    <row r="83" ht="30" customHeight="1"/>
    <row r="86" ht="21" customHeight="1"/>
  </sheetData>
  <mergeCells count="6">
    <mergeCell ref="A1:C1"/>
    <mergeCell ref="D13:D14"/>
    <mergeCell ref="E17:Q18"/>
    <mergeCell ref="E10:Q10"/>
    <mergeCell ref="F11:R11"/>
    <mergeCell ref="F3:R3"/>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84"/>
      <c r="B1" s="184"/>
      <c r="C1" s="184"/>
    </row>
    <row r="2" spans="1:18" ht="15.75" thickBot="1"/>
    <row r="3" spans="1:18" ht="26.25" customHeight="1" thickBot="1">
      <c r="F3" s="198" t="s">
        <v>115</v>
      </c>
      <c r="G3" s="199"/>
      <c r="H3" s="199"/>
      <c r="I3" s="199"/>
      <c r="J3" s="199"/>
      <c r="K3" s="199"/>
      <c r="L3" s="199"/>
      <c r="M3" s="199"/>
      <c r="N3" s="199"/>
      <c r="O3" s="199"/>
      <c r="P3" s="199"/>
      <c r="Q3" s="199"/>
      <c r="R3" s="200"/>
    </row>
    <row r="4" spans="1:18" ht="26.25" customHeight="1" thickBot="1">
      <c r="E4" s="37" t="s">
        <v>60</v>
      </c>
      <c r="F4" s="76">
        <v>45383</v>
      </c>
      <c r="G4" s="63">
        <v>45413</v>
      </c>
      <c r="H4" s="57">
        <v>45444</v>
      </c>
      <c r="I4" s="63">
        <v>45474</v>
      </c>
      <c r="J4" s="57">
        <v>45505</v>
      </c>
      <c r="K4" s="63">
        <v>45536</v>
      </c>
      <c r="L4" s="57">
        <v>45566</v>
      </c>
      <c r="M4" s="63">
        <v>45597</v>
      </c>
      <c r="N4" s="57">
        <v>45627</v>
      </c>
      <c r="O4" s="63">
        <v>45658</v>
      </c>
      <c r="P4" s="57">
        <v>45689</v>
      </c>
      <c r="Q4" s="72">
        <v>45717</v>
      </c>
      <c r="R4" s="68">
        <v>45748</v>
      </c>
    </row>
    <row r="5" spans="1:18" ht="26.25" customHeight="1">
      <c r="E5" s="40" t="s">
        <v>63</v>
      </c>
      <c r="F5" s="82">
        <v>1149.17</v>
      </c>
      <c r="G5" s="73">
        <v>1169.81</v>
      </c>
      <c r="H5" s="73">
        <v>1152.8900000000001</v>
      </c>
      <c r="I5" s="73">
        <v>1245.21</v>
      </c>
      <c r="J5" s="73">
        <v>1198.69</v>
      </c>
      <c r="K5" s="73">
        <v>1243.5899999999999</v>
      </c>
      <c r="L5" s="73">
        <v>1426.29</v>
      </c>
      <c r="M5" s="73">
        <v>1510.19</v>
      </c>
      <c r="N5" s="73">
        <v>1303.43</v>
      </c>
      <c r="O5" s="73">
        <v>1555.98</v>
      </c>
      <c r="P5" s="73">
        <v>1592.13</v>
      </c>
      <c r="Q5" s="73">
        <v>1656.26</v>
      </c>
      <c r="R5" s="74">
        <v>1714.3</v>
      </c>
    </row>
    <row r="6" spans="1:18" ht="26.25" customHeight="1">
      <c r="E6" s="28" t="s">
        <v>64</v>
      </c>
      <c r="F6" s="64">
        <v>241.94</v>
      </c>
      <c r="G6" s="11">
        <v>242.77</v>
      </c>
      <c r="H6" s="11">
        <v>244.35</v>
      </c>
      <c r="I6" s="11">
        <v>249.31</v>
      </c>
      <c r="J6" s="11">
        <v>239.93</v>
      </c>
      <c r="K6" s="11">
        <v>236.51</v>
      </c>
      <c r="L6" s="11">
        <v>232.91</v>
      </c>
      <c r="M6" s="11">
        <v>237.37</v>
      </c>
      <c r="N6" s="11">
        <v>238.76</v>
      </c>
      <c r="O6" s="11">
        <v>261.33999999999997</v>
      </c>
      <c r="P6" s="11">
        <v>279.45</v>
      </c>
      <c r="Q6" s="11">
        <v>262.07</v>
      </c>
      <c r="R6" s="25">
        <v>257.89</v>
      </c>
    </row>
    <row r="7" spans="1:18" ht="26.25" customHeight="1">
      <c r="E7" s="28" t="s">
        <v>65</v>
      </c>
      <c r="F7" s="64">
        <v>981.04</v>
      </c>
      <c r="G7" s="11">
        <v>985.62</v>
      </c>
      <c r="H7" s="11">
        <v>986.31</v>
      </c>
      <c r="I7" s="11">
        <v>991.79</v>
      </c>
      <c r="J7" s="11">
        <v>993.79</v>
      </c>
      <c r="K7" s="11">
        <v>988.99</v>
      </c>
      <c r="L7" s="11">
        <v>995.38</v>
      </c>
      <c r="M7" s="11">
        <v>998.14</v>
      </c>
      <c r="N7" s="11">
        <v>1007.28</v>
      </c>
      <c r="O7" s="11">
        <v>1014.28</v>
      </c>
      <c r="P7" s="11">
        <v>1021.44</v>
      </c>
      <c r="Q7" s="11">
        <v>1027.1099999999999</v>
      </c>
      <c r="R7" s="25">
        <v>1028.77</v>
      </c>
    </row>
    <row r="8" spans="1:18" ht="26.25" customHeight="1">
      <c r="E8" s="28" t="s">
        <v>66</v>
      </c>
      <c r="F8" s="64">
        <v>2421.11</v>
      </c>
      <c r="G8" s="11">
        <v>2446.4</v>
      </c>
      <c r="H8" s="11">
        <v>2432.73</v>
      </c>
      <c r="I8" s="11">
        <v>2538.92</v>
      </c>
      <c r="J8" s="11">
        <v>2483.0500000000002</v>
      </c>
      <c r="K8" s="11">
        <v>2508.13</v>
      </c>
      <c r="L8" s="11">
        <v>2711.21</v>
      </c>
      <c r="M8" s="11">
        <v>2803.47</v>
      </c>
      <c r="N8" s="11">
        <v>2603.7399999999998</v>
      </c>
      <c r="O8" s="11">
        <v>2895.57</v>
      </c>
      <c r="P8" s="11">
        <v>2960.91</v>
      </c>
      <c r="Q8" s="11">
        <v>3015.02</v>
      </c>
      <c r="R8" s="25">
        <v>3072.48</v>
      </c>
    </row>
    <row r="9" spans="1:18" ht="26.25" customHeight="1" thickBot="1">
      <c r="E9" s="29" t="s">
        <v>67</v>
      </c>
      <c r="F9" s="65">
        <v>3605.06</v>
      </c>
      <c r="G9" s="26">
        <v>3621.94</v>
      </c>
      <c r="H9" s="26">
        <v>3632.66</v>
      </c>
      <c r="I9" s="26">
        <v>3639.79</v>
      </c>
      <c r="J9" s="26">
        <v>3642.6</v>
      </c>
      <c r="K9" s="26">
        <v>3638.04</v>
      </c>
      <c r="L9" s="26">
        <v>3642.35</v>
      </c>
      <c r="M9" s="26">
        <v>3633</v>
      </c>
      <c r="N9" s="26">
        <v>3638.29</v>
      </c>
      <c r="O9" s="26">
        <v>3650.38</v>
      </c>
      <c r="P9" s="26">
        <v>3680.04</v>
      </c>
      <c r="Q9" s="26">
        <v>3717.16</v>
      </c>
      <c r="R9" s="27">
        <v>3732.09</v>
      </c>
    </row>
    <row r="10" spans="1:18" ht="30" customHeight="1" thickBot="1">
      <c r="E10" s="192" t="s">
        <v>88</v>
      </c>
      <c r="F10" s="193"/>
      <c r="G10" s="193"/>
      <c r="H10" s="193"/>
      <c r="I10" s="193"/>
      <c r="J10" s="193"/>
      <c r="K10" s="193"/>
      <c r="L10" s="193"/>
      <c r="M10" s="193"/>
      <c r="N10" s="193"/>
      <c r="O10" s="193"/>
      <c r="P10" s="193"/>
      <c r="Q10" s="193"/>
    </row>
    <row r="11" spans="1:18" ht="30" customHeight="1" thickBot="1">
      <c r="F11" s="187" t="s">
        <v>116</v>
      </c>
      <c r="G11" s="188"/>
      <c r="H11" s="188"/>
      <c r="I11" s="188"/>
      <c r="J11" s="188"/>
      <c r="K11" s="188"/>
      <c r="L11" s="188"/>
      <c r="M11" s="188"/>
      <c r="N11" s="188"/>
      <c r="O11" s="188"/>
      <c r="P11" s="188"/>
      <c r="Q11" s="188"/>
      <c r="R11" s="189"/>
    </row>
    <row r="12" spans="1:18" ht="30" customHeight="1" thickBot="1">
      <c r="D12" s="38" t="s">
        <v>84</v>
      </c>
      <c r="E12" s="38"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95" t="s">
        <v>85</v>
      </c>
      <c r="E13" s="40" t="s">
        <v>68</v>
      </c>
      <c r="F13" s="67">
        <v>1138.97</v>
      </c>
      <c r="G13" s="62">
        <v>1145.73</v>
      </c>
      <c r="H13" s="62">
        <v>1150.56</v>
      </c>
      <c r="I13" s="62">
        <v>1154.26</v>
      </c>
      <c r="J13" s="62">
        <v>1156.5999999999999</v>
      </c>
      <c r="K13" s="62">
        <v>1156.5999999999999</v>
      </c>
      <c r="L13" s="62">
        <v>1205.2</v>
      </c>
      <c r="M13" s="62">
        <v>1242.04</v>
      </c>
      <c r="N13" s="62">
        <v>1245.4100000000001</v>
      </c>
      <c r="O13" s="62">
        <v>1281.5899999999999</v>
      </c>
      <c r="P13" s="62">
        <v>1310.81</v>
      </c>
      <c r="Q13" s="62">
        <v>1331.79</v>
      </c>
      <c r="R13" s="66">
        <v>1355.65</v>
      </c>
    </row>
    <row r="14" spans="1:18" ht="30" customHeight="1" thickBot="1">
      <c r="D14" s="196"/>
      <c r="E14" s="28" t="s">
        <v>69</v>
      </c>
      <c r="F14" s="64">
        <v>1429.19</v>
      </c>
      <c r="G14" s="11">
        <v>1437.68</v>
      </c>
      <c r="H14" s="11">
        <v>1443.74</v>
      </c>
      <c r="I14" s="11">
        <v>1448.39</v>
      </c>
      <c r="J14" s="11">
        <v>1451.31</v>
      </c>
      <c r="K14" s="11">
        <v>1451.31</v>
      </c>
      <c r="L14" s="11">
        <v>1508.32</v>
      </c>
      <c r="M14" s="11">
        <v>1554.47</v>
      </c>
      <c r="N14" s="11">
        <v>1558.68</v>
      </c>
      <c r="O14" s="11">
        <v>1605.86</v>
      </c>
      <c r="P14" s="11">
        <v>1642.73</v>
      </c>
      <c r="Q14" s="11">
        <v>1668.87</v>
      </c>
      <c r="R14" s="25">
        <v>1696.85</v>
      </c>
    </row>
    <row r="15" spans="1:18" ht="30" customHeight="1" thickBot="1">
      <c r="D15" s="41" t="s">
        <v>86</v>
      </c>
      <c r="E15" s="28" t="s">
        <v>70</v>
      </c>
      <c r="F15" s="64">
        <f t="shared" ref="F15:J15" si="0">+F8</f>
        <v>2421.11</v>
      </c>
      <c r="G15" s="11">
        <f t="shared" si="0"/>
        <v>2446.4</v>
      </c>
      <c r="H15" s="11">
        <f t="shared" si="0"/>
        <v>2432.73</v>
      </c>
      <c r="I15" s="11">
        <f t="shared" si="0"/>
        <v>2538.92</v>
      </c>
      <c r="J15" s="11">
        <f t="shared" si="0"/>
        <v>2483.0500000000002</v>
      </c>
      <c r="K15" s="11">
        <f>+K8</f>
        <v>2508.13</v>
      </c>
      <c r="L15" s="11">
        <f>+L8</f>
        <v>2711.21</v>
      </c>
      <c r="M15" s="11">
        <f>+M8</f>
        <v>2803.47</v>
      </c>
      <c r="N15" s="11">
        <f>+N8</f>
        <v>2603.7399999999998</v>
      </c>
      <c r="O15" s="11">
        <f>+O8</f>
        <v>2895.57</v>
      </c>
      <c r="P15" s="11">
        <f t="shared" ref="P15:R15" si="1">+P8</f>
        <v>2960.91</v>
      </c>
      <c r="Q15" s="11">
        <f t="shared" si="1"/>
        <v>3015.02</v>
      </c>
      <c r="R15" s="25">
        <f t="shared" si="1"/>
        <v>3072.48</v>
      </c>
    </row>
    <row r="16" spans="1:18" ht="30" customHeight="1" thickBot="1">
      <c r="D16" s="41" t="s">
        <v>87</v>
      </c>
      <c r="E16" s="29" t="s">
        <v>71</v>
      </c>
      <c r="F16" s="65">
        <f t="shared" ref="F16:J16" si="2">+F15*1.2</f>
        <v>2905.3319999999999</v>
      </c>
      <c r="G16" s="26">
        <f t="shared" si="2"/>
        <v>2935.68</v>
      </c>
      <c r="H16" s="26">
        <f t="shared" si="2"/>
        <v>2919.2759999999998</v>
      </c>
      <c r="I16" s="26">
        <f t="shared" si="2"/>
        <v>3046.7040000000002</v>
      </c>
      <c r="J16" s="26">
        <f t="shared" si="2"/>
        <v>2979.6600000000003</v>
      </c>
      <c r="K16" s="26">
        <f>+K15*1.2</f>
        <v>3009.7559999999999</v>
      </c>
      <c r="L16" s="26">
        <f>+L15*1.2</f>
        <v>3253.4519999999998</v>
      </c>
      <c r="M16" s="26">
        <f>+M15*1.2</f>
        <v>3364.1639999999998</v>
      </c>
      <c r="N16" s="26">
        <f>+N15*1.2</f>
        <v>3124.4879999999998</v>
      </c>
      <c r="O16" s="26">
        <f>+O15*1.2</f>
        <v>3474.6840000000002</v>
      </c>
      <c r="P16" s="26">
        <f t="shared" ref="P16:R16" si="3">+P15*1.2</f>
        <v>3553.0919999999996</v>
      </c>
      <c r="Q16" s="26">
        <f t="shared" si="3"/>
        <v>3618.0239999999999</v>
      </c>
      <c r="R16" s="27">
        <f t="shared" si="3"/>
        <v>3686.9759999999997</v>
      </c>
    </row>
    <row r="17" spans="5:17" ht="15" customHeight="1">
      <c r="E17" s="201" t="s">
        <v>93</v>
      </c>
      <c r="F17" s="202"/>
      <c r="G17" s="202"/>
      <c r="H17" s="202"/>
      <c r="I17" s="202"/>
      <c r="J17" s="202"/>
      <c r="K17" s="202"/>
      <c r="L17" s="202"/>
      <c r="M17" s="202"/>
      <c r="N17" s="202"/>
      <c r="O17" s="202"/>
      <c r="P17" s="202"/>
      <c r="Q17" s="202"/>
    </row>
    <row r="18" spans="5:17">
      <c r="E18" s="202"/>
      <c r="F18" s="202"/>
      <c r="G18" s="202"/>
      <c r="H18" s="202"/>
      <c r="I18" s="202"/>
      <c r="J18" s="202"/>
      <c r="K18" s="202"/>
      <c r="L18" s="202"/>
      <c r="M18" s="202"/>
      <c r="N18" s="202"/>
      <c r="O18" s="202"/>
      <c r="P18" s="202"/>
      <c r="Q18" s="202"/>
    </row>
    <row r="19" spans="5:17" ht="15" customHeight="1">
      <c r="E19" s="197" t="s">
        <v>88</v>
      </c>
      <c r="F19" s="197"/>
      <c r="G19" s="197"/>
      <c r="H19" s="197"/>
      <c r="I19" s="197"/>
      <c r="J19" s="197"/>
      <c r="K19" s="197"/>
      <c r="L19" s="197"/>
      <c r="M19" s="197"/>
      <c r="N19" s="197"/>
      <c r="O19" s="197"/>
      <c r="P19" s="197"/>
      <c r="Q19" s="197"/>
    </row>
    <row r="79" ht="32.25" customHeight="1"/>
    <row r="80" ht="32.25" customHeight="1"/>
    <row r="83" ht="30" customHeight="1"/>
    <row r="86" ht="21" customHeight="1"/>
  </sheetData>
  <mergeCells count="7">
    <mergeCell ref="E19:Q19"/>
    <mergeCell ref="A1:C1"/>
    <mergeCell ref="D13:D14"/>
    <mergeCell ref="F3:R3"/>
    <mergeCell ref="F11:R11"/>
    <mergeCell ref="E10:Q10"/>
    <mergeCell ref="E17:Q18"/>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R86"/>
  <sheetViews>
    <sheetView zoomScale="85" zoomScaleNormal="85"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7109375" style="2" customWidth="1"/>
    <col min="14" max="14" width="11.42578125" style="2" customWidth="1"/>
    <col min="15" max="15" width="10.28515625" style="2" customWidth="1"/>
    <col min="16" max="16384" width="11.42578125" style="2"/>
  </cols>
  <sheetData>
    <row r="1" spans="1:18">
      <c r="A1" s="184"/>
      <c r="B1" s="184"/>
      <c r="C1" s="184"/>
    </row>
    <row r="2" spans="1:18" ht="15.75" thickBot="1"/>
    <row r="3" spans="1:18" ht="26.25" customHeight="1" thickBot="1">
      <c r="F3" s="211" t="s">
        <v>98</v>
      </c>
      <c r="G3" s="212"/>
      <c r="H3" s="212"/>
      <c r="I3" s="212"/>
      <c r="J3" s="212"/>
      <c r="K3" s="212"/>
      <c r="L3" s="212"/>
      <c r="M3" s="212"/>
      <c r="N3" s="212"/>
      <c r="O3" s="212"/>
      <c r="P3" s="212"/>
      <c r="Q3" s="212"/>
      <c r="R3" s="213"/>
    </row>
    <row r="4" spans="1:18" ht="26.25" customHeight="1" thickBot="1">
      <c r="E4" s="39"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40" t="s">
        <v>63</v>
      </c>
      <c r="F5" s="67">
        <v>882.19</v>
      </c>
      <c r="G5" s="62">
        <v>859.7</v>
      </c>
      <c r="H5" s="62">
        <v>880.53</v>
      </c>
      <c r="I5" s="62">
        <v>935.47</v>
      </c>
      <c r="J5" s="62">
        <v>900.57</v>
      </c>
      <c r="K5" s="62">
        <v>909.55</v>
      </c>
      <c r="L5" s="62">
        <v>929.07</v>
      </c>
      <c r="M5" s="62">
        <v>978.36</v>
      </c>
      <c r="N5" s="62">
        <v>989.27</v>
      </c>
      <c r="O5" s="62">
        <v>3687.4</v>
      </c>
      <c r="P5" s="62">
        <v>3488.1</v>
      </c>
      <c r="Q5" s="62">
        <v>3343.41</v>
      </c>
      <c r="R5" s="66">
        <v>3205.07</v>
      </c>
    </row>
    <row r="6" spans="1:18" ht="26.25" customHeight="1">
      <c r="E6" s="28" t="s">
        <v>64</v>
      </c>
      <c r="F6" s="64">
        <v>4062.35</v>
      </c>
      <c r="G6" s="11">
        <v>4214.71</v>
      </c>
      <c r="H6" s="11">
        <v>4225.1400000000003</v>
      </c>
      <c r="I6" s="11">
        <v>4361.79</v>
      </c>
      <c r="J6" s="11">
        <v>4195.97</v>
      </c>
      <c r="K6" s="11">
        <v>4177.01</v>
      </c>
      <c r="L6" s="11">
        <v>4384.68</v>
      </c>
      <c r="M6" s="11">
        <v>4291.49</v>
      </c>
      <c r="N6" s="11">
        <v>4279.43</v>
      </c>
      <c r="O6" s="11">
        <v>3588.18</v>
      </c>
      <c r="P6" s="11">
        <v>3680.81</v>
      </c>
      <c r="Q6" s="11">
        <v>3182.36</v>
      </c>
      <c r="R6" s="25">
        <v>3196.11</v>
      </c>
    </row>
    <row r="7" spans="1:18" ht="26.25" customHeight="1">
      <c r="E7" s="28" t="s">
        <v>65</v>
      </c>
      <c r="F7" s="64">
        <v>995.5</v>
      </c>
      <c r="G7" s="11">
        <v>998.2</v>
      </c>
      <c r="H7" s="11">
        <v>995.41</v>
      </c>
      <c r="I7" s="11">
        <v>1001.52</v>
      </c>
      <c r="J7" s="11">
        <v>1002.47</v>
      </c>
      <c r="K7" s="11">
        <v>993.2</v>
      </c>
      <c r="L7" s="11">
        <v>1001.35</v>
      </c>
      <c r="M7" s="11">
        <v>1005.92</v>
      </c>
      <c r="N7" s="11">
        <v>1018.55</v>
      </c>
      <c r="O7" s="11">
        <v>1026.2</v>
      </c>
      <c r="P7" s="11">
        <v>1030.72</v>
      </c>
      <c r="Q7" s="11">
        <v>1031.24</v>
      </c>
      <c r="R7" s="25">
        <v>1029.2</v>
      </c>
    </row>
    <row r="8" spans="1:18" ht="26.25" customHeight="1">
      <c r="E8" s="28" t="s">
        <v>66</v>
      </c>
      <c r="F8" s="64">
        <v>6152.74</v>
      </c>
      <c r="G8" s="11">
        <v>6308.83</v>
      </c>
      <c r="H8" s="11">
        <v>6332.37</v>
      </c>
      <c r="I8" s="11">
        <v>6518.93</v>
      </c>
      <c r="J8" s="11">
        <v>6326.54</v>
      </c>
      <c r="K8" s="11">
        <v>6300.72</v>
      </c>
      <c r="L8" s="11">
        <v>6534.65</v>
      </c>
      <c r="M8" s="11">
        <v>6512.4</v>
      </c>
      <c r="N8" s="11">
        <v>6536.09</v>
      </c>
      <c r="O8" s="11">
        <v>8569.58</v>
      </c>
      <c r="P8" s="11">
        <v>8519.1200000000008</v>
      </c>
      <c r="Q8" s="11">
        <v>7851.21</v>
      </c>
      <c r="R8" s="25">
        <v>7729.36</v>
      </c>
    </row>
    <row r="9" spans="1:18" ht="26.25" customHeight="1" thickBot="1">
      <c r="E9" s="29" t="s">
        <v>67</v>
      </c>
      <c r="F9" s="65">
        <v>3153.31</v>
      </c>
      <c r="G9" s="26">
        <v>3168.07</v>
      </c>
      <c r="H9" s="26">
        <v>3177.45</v>
      </c>
      <c r="I9" s="26">
        <v>3183.69</v>
      </c>
      <c r="J9" s="26">
        <v>3186.14</v>
      </c>
      <c r="K9" s="26">
        <v>3182.16</v>
      </c>
      <c r="L9" s="26">
        <v>3185.93</v>
      </c>
      <c r="M9" s="26">
        <v>3177.74</v>
      </c>
      <c r="N9" s="26">
        <v>3177.74</v>
      </c>
      <c r="O9" s="26">
        <v>3192.95</v>
      </c>
      <c r="P9" s="26">
        <v>3218.89</v>
      </c>
      <c r="Q9" s="26">
        <v>3251.36</v>
      </c>
      <c r="R9" s="27">
        <v>3264.42</v>
      </c>
    </row>
    <row r="10" spans="1:18" ht="30" customHeight="1" thickBot="1">
      <c r="E10" s="192" t="s">
        <v>88</v>
      </c>
      <c r="F10" s="193"/>
      <c r="G10" s="193"/>
      <c r="H10" s="193"/>
      <c r="I10" s="193"/>
      <c r="J10" s="193"/>
      <c r="K10" s="193"/>
      <c r="L10" s="193"/>
      <c r="M10" s="193"/>
      <c r="N10" s="193"/>
      <c r="O10" s="193"/>
      <c r="P10" s="193"/>
      <c r="Q10" s="193"/>
      <c r="R10" s="193"/>
    </row>
    <row r="11" spans="1:18" ht="30" customHeight="1" thickBot="1">
      <c r="F11" s="187" t="s">
        <v>99</v>
      </c>
      <c r="G11" s="188"/>
      <c r="H11" s="188"/>
      <c r="I11" s="188"/>
      <c r="J11" s="188"/>
      <c r="K11" s="188"/>
      <c r="L11" s="188"/>
      <c r="M11" s="188"/>
      <c r="N11" s="188"/>
      <c r="O11" s="188"/>
      <c r="P11" s="188"/>
      <c r="Q11" s="188"/>
      <c r="R11" s="189"/>
    </row>
    <row r="12" spans="1:18" ht="30" customHeight="1" thickBot="1">
      <c r="D12" s="32" t="s">
        <v>84</v>
      </c>
      <c r="E12" s="38"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85" t="s">
        <v>85</v>
      </c>
      <c r="E13" s="40" t="s">
        <v>68</v>
      </c>
      <c r="F13" s="67">
        <v>2944.72</v>
      </c>
      <c r="G13" s="62">
        <v>2962.2</v>
      </c>
      <c r="H13" s="62">
        <v>2974.69</v>
      </c>
      <c r="I13" s="62">
        <v>2984.26</v>
      </c>
      <c r="J13" s="62">
        <v>2990.3</v>
      </c>
      <c r="K13" s="62">
        <v>2990.3</v>
      </c>
      <c r="L13" s="62">
        <v>2997.58</v>
      </c>
      <c r="M13" s="62">
        <v>2993.63</v>
      </c>
      <c r="N13" s="62">
        <v>3001.75</v>
      </c>
      <c r="O13" s="62">
        <v>3625.86</v>
      </c>
      <c r="P13" s="62">
        <v>3659.9</v>
      </c>
      <c r="Q13" s="62">
        <v>3701.44</v>
      </c>
      <c r="R13" s="66">
        <v>3720.96</v>
      </c>
    </row>
    <row r="14" spans="1:18" ht="30" customHeight="1" thickBot="1">
      <c r="D14" s="186"/>
      <c r="E14" s="28" t="s">
        <v>69</v>
      </c>
      <c r="F14" s="64">
        <v>3723.26</v>
      </c>
      <c r="G14" s="11">
        <v>3745.37</v>
      </c>
      <c r="H14" s="11">
        <v>3761.16</v>
      </c>
      <c r="I14" s="11">
        <v>3773.27</v>
      </c>
      <c r="J14" s="11">
        <v>3780.9</v>
      </c>
      <c r="K14" s="11">
        <v>3780.9</v>
      </c>
      <c r="L14" s="11">
        <v>3790.11</v>
      </c>
      <c r="M14" s="11">
        <v>3785.11</v>
      </c>
      <c r="N14" s="11">
        <v>3795.37</v>
      </c>
      <c r="O14" s="11">
        <v>4570.75</v>
      </c>
      <c r="P14" s="11">
        <v>4613.6499999999996</v>
      </c>
      <c r="Q14" s="11">
        <v>4666.0200000000004</v>
      </c>
      <c r="R14" s="25">
        <v>4690.63</v>
      </c>
    </row>
    <row r="15" spans="1:18" ht="30" customHeight="1" thickBot="1">
      <c r="D15" s="31" t="s">
        <v>86</v>
      </c>
      <c r="E15" s="28" t="s">
        <v>70</v>
      </c>
      <c r="F15" s="64">
        <f t="shared" ref="F15:L15" si="0">+F8</f>
        <v>6152.74</v>
      </c>
      <c r="G15" s="11">
        <f t="shared" si="0"/>
        <v>6308.83</v>
      </c>
      <c r="H15" s="11">
        <f t="shared" si="0"/>
        <v>6332.37</v>
      </c>
      <c r="I15" s="11">
        <f t="shared" si="0"/>
        <v>6518.93</v>
      </c>
      <c r="J15" s="11">
        <f t="shared" si="0"/>
        <v>6326.54</v>
      </c>
      <c r="K15" s="11">
        <f t="shared" si="0"/>
        <v>6300.72</v>
      </c>
      <c r="L15" s="11">
        <f t="shared" si="0"/>
        <v>6534.65</v>
      </c>
      <c r="M15" s="11">
        <f>+M8</f>
        <v>6512.4</v>
      </c>
      <c r="N15" s="11">
        <f>+N8</f>
        <v>6536.09</v>
      </c>
      <c r="O15" s="11">
        <f>+O8</f>
        <v>8569.58</v>
      </c>
      <c r="P15" s="11">
        <f t="shared" ref="P15:R15" si="1">+P8</f>
        <v>8519.1200000000008</v>
      </c>
      <c r="Q15" s="11">
        <f t="shared" si="1"/>
        <v>7851.21</v>
      </c>
      <c r="R15" s="25">
        <f t="shared" si="1"/>
        <v>7729.36</v>
      </c>
    </row>
    <row r="16" spans="1:18" ht="30" customHeight="1" thickBot="1">
      <c r="D16" s="31" t="s">
        <v>87</v>
      </c>
      <c r="E16" s="29" t="s">
        <v>71</v>
      </c>
      <c r="F16" s="65">
        <f t="shared" ref="F16:L16" si="2">+F15*1.2</f>
        <v>7383.2879999999996</v>
      </c>
      <c r="G16" s="26">
        <f t="shared" si="2"/>
        <v>7570.5959999999995</v>
      </c>
      <c r="H16" s="26">
        <f t="shared" si="2"/>
        <v>7598.8439999999991</v>
      </c>
      <c r="I16" s="26">
        <f t="shared" si="2"/>
        <v>7822.7160000000003</v>
      </c>
      <c r="J16" s="26">
        <f t="shared" si="2"/>
        <v>7591.848</v>
      </c>
      <c r="K16" s="26">
        <f t="shared" si="2"/>
        <v>7560.8639999999996</v>
      </c>
      <c r="L16" s="26">
        <f t="shared" si="2"/>
        <v>7841.579999999999</v>
      </c>
      <c r="M16" s="26">
        <f>+M15*1.2</f>
        <v>7814.8799999999992</v>
      </c>
      <c r="N16" s="26">
        <f>+N15*1.2</f>
        <v>7843.308</v>
      </c>
      <c r="O16" s="26">
        <f>+O15*1.2</f>
        <v>10283.495999999999</v>
      </c>
      <c r="P16" s="26">
        <f t="shared" ref="P16:R16" si="3">+P15*1.2</f>
        <v>10222.944000000001</v>
      </c>
      <c r="Q16" s="26">
        <f t="shared" si="3"/>
        <v>9421.4519999999993</v>
      </c>
      <c r="R16" s="27">
        <f t="shared" si="3"/>
        <v>9275.232</v>
      </c>
    </row>
    <row r="17" spans="5:18" ht="22.9" customHeight="1">
      <c r="E17" s="190" t="s">
        <v>129</v>
      </c>
      <c r="F17" s="191"/>
      <c r="G17" s="191"/>
      <c r="H17" s="191"/>
      <c r="I17" s="191"/>
      <c r="J17" s="191"/>
      <c r="K17" s="191"/>
      <c r="L17" s="191"/>
      <c r="M17" s="191"/>
      <c r="N17" s="191"/>
      <c r="O17" s="191"/>
      <c r="P17" s="191"/>
      <c r="Q17" s="191"/>
      <c r="R17" s="191"/>
    </row>
    <row r="18" spans="5:18" ht="18" customHeight="1">
      <c r="E18" s="191"/>
      <c r="F18" s="191"/>
      <c r="G18" s="191"/>
      <c r="H18" s="191"/>
      <c r="I18" s="191"/>
      <c r="J18" s="191"/>
      <c r="K18" s="191"/>
      <c r="L18" s="191"/>
      <c r="M18" s="191"/>
      <c r="N18" s="191"/>
      <c r="O18" s="191"/>
      <c r="P18" s="191"/>
      <c r="Q18" s="191"/>
      <c r="R18" s="191"/>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4"/>
  <sheetViews>
    <sheetView tabSelected="1" zoomScale="90" zoomScaleNormal="90" workbookViewId="0">
      <selection activeCell="F3" sqref="F3:R3"/>
    </sheetView>
  </sheetViews>
  <sheetFormatPr baseColWidth="10" defaultColWidth="11.42578125" defaultRowHeight="15"/>
  <cols>
    <col min="1" max="3" width="11.42578125" style="2"/>
    <col min="4" max="4" width="14.42578125" style="2" customWidth="1"/>
    <col min="5" max="5" width="18" style="2" customWidth="1"/>
    <col min="6" max="13" width="11.42578125" style="2"/>
    <col min="14" max="14" width="11.42578125" style="2" customWidth="1"/>
    <col min="15" max="17" width="11.42578125" style="2"/>
    <col min="18" max="18" width="0" style="2" hidden="1" customWidth="1"/>
    <col min="19" max="16384" width="11.42578125" style="2"/>
  </cols>
  <sheetData>
    <row r="1" spans="1:18">
      <c r="A1" s="184"/>
      <c r="B1" s="184"/>
      <c r="C1" s="184"/>
    </row>
    <row r="2" spans="1:18" ht="15.75" thickBot="1"/>
    <row r="3" spans="1:18" ht="26.25" customHeight="1" thickBot="1">
      <c r="F3" s="198" t="s">
        <v>110</v>
      </c>
      <c r="G3" s="199"/>
      <c r="H3" s="199"/>
      <c r="I3" s="199"/>
      <c r="J3" s="199"/>
      <c r="K3" s="199"/>
      <c r="L3" s="199"/>
      <c r="M3" s="199"/>
      <c r="N3" s="199"/>
      <c r="O3" s="199"/>
      <c r="P3" s="199"/>
      <c r="Q3" s="199"/>
      <c r="R3" s="200"/>
    </row>
    <row r="4" spans="1:18" ht="26.25" customHeight="1" thickBot="1">
      <c r="E4" s="37" t="s">
        <v>60</v>
      </c>
      <c r="F4" s="57">
        <v>45383</v>
      </c>
      <c r="G4" s="63">
        <v>45413</v>
      </c>
      <c r="H4" s="57">
        <v>45444</v>
      </c>
      <c r="I4" s="63">
        <v>45474</v>
      </c>
      <c r="J4" s="57">
        <v>45505</v>
      </c>
      <c r="K4" s="63">
        <v>45536</v>
      </c>
      <c r="L4" s="57">
        <v>45566</v>
      </c>
      <c r="M4" s="63">
        <v>45597</v>
      </c>
      <c r="N4" s="57">
        <v>45627</v>
      </c>
      <c r="O4" s="63">
        <v>45658</v>
      </c>
      <c r="P4" s="68">
        <v>45689</v>
      </c>
      <c r="Q4" s="72">
        <v>45717</v>
      </c>
      <c r="R4" s="57">
        <v>45748</v>
      </c>
    </row>
    <row r="5" spans="1:18" ht="26.25" customHeight="1">
      <c r="E5" s="30" t="s">
        <v>63</v>
      </c>
      <c r="F5" s="73">
        <v>992.64</v>
      </c>
      <c r="G5" s="73">
        <v>1012.08</v>
      </c>
      <c r="H5" s="73">
        <v>995.64</v>
      </c>
      <c r="I5" s="73">
        <v>1053.2</v>
      </c>
      <c r="J5" s="73">
        <v>1065.18</v>
      </c>
      <c r="K5" s="73">
        <v>1067.29</v>
      </c>
      <c r="L5" s="73">
        <v>1051.0899999999999</v>
      </c>
      <c r="M5" s="73">
        <v>1126.31</v>
      </c>
      <c r="N5" s="73">
        <v>1116.5999999999999</v>
      </c>
      <c r="O5" s="73">
        <v>2825.57</v>
      </c>
      <c r="P5" s="73">
        <v>2517.48</v>
      </c>
      <c r="Q5" s="74">
        <v>2595.4</v>
      </c>
      <c r="R5" s="66"/>
    </row>
    <row r="6" spans="1:18" ht="26.25" customHeight="1">
      <c r="E6" s="28" t="s">
        <v>64</v>
      </c>
      <c r="F6" s="11">
        <v>1817.67</v>
      </c>
      <c r="G6" s="11">
        <v>1617.27</v>
      </c>
      <c r="H6" s="11">
        <v>1598.28</v>
      </c>
      <c r="I6" s="11">
        <v>1715</v>
      </c>
      <c r="J6" s="11">
        <v>1580.04</v>
      </c>
      <c r="K6" s="11">
        <v>1636.96</v>
      </c>
      <c r="L6" s="11">
        <v>1857.58</v>
      </c>
      <c r="M6" s="11">
        <v>1686.99</v>
      </c>
      <c r="N6" s="11">
        <v>1696.87</v>
      </c>
      <c r="O6" s="11">
        <v>1937.6</v>
      </c>
      <c r="P6" s="11">
        <v>1901.46</v>
      </c>
      <c r="Q6" s="25">
        <v>1801.38</v>
      </c>
      <c r="R6" s="25"/>
    </row>
    <row r="7" spans="1:18" ht="26.25" customHeight="1">
      <c r="E7" s="28" t="s">
        <v>65</v>
      </c>
      <c r="F7" s="11">
        <v>964.49</v>
      </c>
      <c r="G7" s="11">
        <v>970.3</v>
      </c>
      <c r="H7" s="11">
        <v>971.86</v>
      </c>
      <c r="I7" s="11">
        <v>978</v>
      </c>
      <c r="J7" s="11">
        <v>982.83</v>
      </c>
      <c r="K7" s="11">
        <v>978.7</v>
      </c>
      <c r="L7" s="11">
        <v>987.38</v>
      </c>
      <c r="M7" s="11">
        <v>992.5</v>
      </c>
      <c r="N7" s="11">
        <v>1004.46</v>
      </c>
      <c r="O7" s="11">
        <v>1013.52</v>
      </c>
      <c r="P7" s="11">
        <v>1021.83</v>
      </c>
      <c r="Q7" s="25">
        <v>1027.95</v>
      </c>
      <c r="R7" s="25"/>
    </row>
    <row r="8" spans="1:18" ht="26.25" customHeight="1">
      <c r="E8" s="28" t="s">
        <v>66</v>
      </c>
      <c r="F8" s="11">
        <v>3795.47</v>
      </c>
      <c r="G8" s="11">
        <v>3609.42</v>
      </c>
      <c r="H8" s="11">
        <v>3577.77</v>
      </c>
      <c r="I8" s="11">
        <v>3761.41</v>
      </c>
      <c r="J8" s="11">
        <v>3644.29</v>
      </c>
      <c r="K8" s="11">
        <v>3706.4</v>
      </c>
      <c r="L8" s="11">
        <v>3926.63</v>
      </c>
      <c r="M8" s="11">
        <v>3832.11</v>
      </c>
      <c r="N8" s="11">
        <v>3849.62</v>
      </c>
      <c r="O8" s="11">
        <v>5836.61</v>
      </c>
      <c r="P8" s="11">
        <v>5494.92</v>
      </c>
      <c r="Q8" s="25">
        <v>5484.72</v>
      </c>
      <c r="R8" s="25"/>
    </row>
    <row r="9" spans="1:18" ht="26.25" customHeight="1" thickBot="1">
      <c r="E9" s="29" t="s">
        <v>67</v>
      </c>
      <c r="F9" s="26">
        <v>3215.74</v>
      </c>
      <c r="G9" s="26">
        <v>3230.79</v>
      </c>
      <c r="H9" s="26">
        <v>3240.35</v>
      </c>
      <c r="I9" s="26">
        <v>3246.72</v>
      </c>
      <c r="J9" s="26">
        <v>3249.22</v>
      </c>
      <c r="K9" s="26">
        <v>3245.16</v>
      </c>
      <c r="L9" s="26">
        <v>3249</v>
      </c>
      <c r="M9" s="26">
        <v>3240.65</v>
      </c>
      <c r="N9" s="26">
        <v>3245.38</v>
      </c>
      <c r="O9" s="26">
        <v>3256.16</v>
      </c>
      <c r="P9" s="26">
        <v>3282.61</v>
      </c>
      <c r="Q9" s="27">
        <v>3315.73</v>
      </c>
      <c r="R9" s="27"/>
    </row>
    <row r="10" spans="1:18" ht="30" customHeight="1" thickBot="1">
      <c r="E10" s="192" t="s">
        <v>88</v>
      </c>
      <c r="F10" s="192"/>
      <c r="G10" s="192"/>
      <c r="H10" s="192"/>
      <c r="I10" s="192"/>
      <c r="J10" s="192"/>
      <c r="K10" s="192"/>
      <c r="L10" s="192"/>
      <c r="M10" s="192"/>
      <c r="N10" s="192"/>
      <c r="O10" s="192"/>
      <c r="P10" s="192"/>
      <c r="Q10" s="192"/>
      <c r="R10" s="192"/>
    </row>
    <row r="11" spans="1:18" ht="30" customHeight="1" thickBot="1">
      <c r="F11" s="198" t="s">
        <v>142</v>
      </c>
      <c r="G11" s="199"/>
      <c r="H11" s="199"/>
      <c r="I11" s="199"/>
      <c r="J11" s="199"/>
      <c r="K11" s="199"/>
      <c r="L11" s="199"/>
      <c r="M11" s="199"/>
      <c r="N11" s="199"/>
      <c r="O11" s="199"/>
      <c r="P11" s="199"/>
      <c r="Q11" s="199"/>
      <c r="R11" s="200"/>
    </row>
    <row r="12" spans="1:18" ht="30" customHeight="1" thickBot="1">
      <c r="D12" s="32" t="s">
        <v>84</v>
      </c>
      <c r="E12" s="38" t="s">
        <v>83</v>
      </c>
      <c r="F12" s="57">
        <v>45383</v>
      </c>
      <c r="G12" s="63">
        <v>45413</v>
      </c>
      <c r="H12" s="57">
        <v>45444</v>
      </c>
      <c r="I12" s="63">
        <v>45474</v>
      </c>
      <c r="J12" s="57">
        <v>45505</v>
      </c>
      <c r="K12" s="57">
        <v>45536</v>
      </c>
      <c r="L12" s="57">
        <v>45566</v>
      </c>
      <c r="M12" s="63">
        <v>45597</v>
      </c>
      <c r="N12" s="57">
        <v>45627</v>
      </c>
      <c r="O12" s="63">
        <v>45658</v>
      </c>
      <c r="P12" s="57">
        <v>45689</v>
      </c>
      <c r="Q12" s="72">
        <v>45717</v>
      </c>
      <c r="R12" s="57">
        <v>45748</v>
      </c>
    </row>
    <row r="13" spans="1:18" ht="30" customHeight="1">
      <c r="D13" s="185" t="s">
        <v>85</v>
      </c>
      <c r="E13" s="30" t="s">
        <v>68</v>
      </c>
      <c r="F13" s="62">
        <v>1808.39</v>
      </c>
      <c r="G13" s="62">
        <v>1818.97</v>
      </c>
      <c r="H13" s="62">
        <v>1826.6</v>
      </c>
      <c r="I13" s="62">
        <v>1832.35</v>
      </c>
      <c r="J13" s="62">
        <v>1836.31</v>
      </c>
      <c r="K13" s="62">
        <v>1836.26</v>
      </c>
      <c r="L13" s="62">
        <v>1840.61</v>
      </c>
      <c r="M13" s="62">
        <v>1838.22</v>
      </c>
      <c r="N13" s="62">
        <v>1843.44</v>
      </c>
      <c r="O13" s="62">
        <v>2459.66</v>
      </c>
      <c r="P13" s="62">
        <v>2482.81</v>
      </c>
      <c r="Q13" s="66">
        <v>2511.0700000000002</v>
      </c>
      <c r="R13" s="66"/>
    </row>
    <row r="14" spans="1:18" ht="30" customHeight="1" thickBot="1">
      <c r="D14" s="186"/>
      <c r="E14" s="28" t="s">
        <v>69</v>
      </c>
      <c r="F14" s="11">
        <v>2273.8200000000002</v>
      </c>
      <c r="G14" s="11">
        <v>2287.15</v>
      </c>
      <c r="H14" s="11">
        <v>2297.1</v>
      </c>
      <c r="I14" s="11">
        <v>2304.48</v>
      </c>
      <c r="J14" s="11">
        <v>2308.88</v>
      </c>
      <c r="K14" s="11">
        <v>2309.19</v>
      </c>
      <c r="L14" s="11">
        <v>2314.83</v>
      </c>
      <c r="M14" s="11">
        <v>2311.44</v>
      </c>
      <c r="N14" s="11">
        <v>2317.9699999999998</v>
      </c>
      <c r="O14" s="11">
        <v>3086.56</v>
      </c>
      <c r="P14" s="11">
        <v>3115.37</v>
      </c>
      <c r="Q14" s="25">
        <v>3150.93</v>
      </c>
      <c r="R14" s="25"/>
    </row>
    <row r="15" spans="1:18" ht="30" customHeight="1" thickBot="1">
      <c r="D15" s="31" t="s">
        <v>86</v>
      </c>
      <c r="E15" s="28" t="s">
        <v>70</v>
      </c>
      <c r="F15" s="11">
        <f t="shared" ref="F15:K15" si="0">+F8</f>
        <v>3795.47</v>
      </c>
      <c r="G15" s="11">
        <f t="shared" si="0"/>
        <v>3609.42</v>
      </c>
      <c r="H15" s="11">
        <f t="shared" si="0"/>
        <v>3577.77</v>
      </c>
      <c r="I15" s="11">
        <f t="shared" si="0"/>
        <v>3761.41</v>
      </c>
      <c r="J15" s="11">
        <f t="shared" si="0"/>
        <v>3644.29</v>
      </c>
      <c r="K15" s="11">
        <f t="shared" si="0"/>
        <v>3706.4</v>
      </c>
      <c r="L15" s="11">
        <f>+L8</f>
        <v>3926.63</v>
      </c>
      <c r="M15" s="11">
        <f>+M8</f>
        <v>3832.11</v>
      </c>
      <c r="N15" s="11">
        <f>+N8</f>
        <v>3849.62</v>
      </c>
      <c r="O15" s="11">
        <f>+O8</f>
        <v>5836.61</v>
      </c>
      <c r="P15" s="11">
        <f t="shared" ref="P15:R15" si="1">+P8</f>
        <v>5494.92</v>
      </c>
      <c r="Q15" s="25">
        <f t="shared" si="1"/>
        <v>5484.72</v>
      </c>
      <c r="R15" s="25">
        <f t="shared" si="1"/>
        <v>0</v>
      </c>
    </row>
    <row r="16" spans="1:18" ht="30" customHeight="1" thickBot="1">
      <c r="D16" s="31" t="s">
        <v>87</v>
      </c>
      <c r="E16" s="29" t="s">
        <v>71</v>
      </c>
      <c r="F16" s="26">
        <f t="shared" ref="F16:K16" si="2">+F15*1.2</f>
        <v>4554.5639999999994</v>
      </c>
      <c r="G16" s="26">
        <f t="shared" si="2"/>
        <v>4331.3040000000001</v>
      </c>
      <c r="H16" s="26">
        <f t="shared" si="2"/>
        <v>4293.3239999999996</v>
      </c>
      <c r="I16" s="26">
        <f t="shared" si="2"/>
        <v>4513.692</v>
      </c>
      <c r="J16" s="26">
        <f t="shared" si="2"/>
        <v>4373.1480000000001</v>
      </c>
      <c r="K16" s="26">
        <f t="shared" si="2"/>
        <v>4447.68</v>
      </c>
      <c r="L16" s="26">
        <f>+L15*1.2</f>
        <v>4711.9560000000001</v>
      </c>
      <c r="M16" s="26">
        <f>+M15*1.2</f>
        <v>4598.5320000000002</v>
      </c>
      <c r="N16" s="26">
        <f>+N15*1.2</f>
        <v>4619.5439999999999</v>
      </c>
      <c r="O16" s="26">
        <f>+O15*1.2</f>
        <v>7003.9319999999998</v>
      </c>
      <c r="P16" s="26">
        <f t="shared" ref="P16:R16" si="3">+P15*1.2</f>
        <v>6593.9039999999995</v>
      </c>
      <c r="Q16" s="27">
        <f t="shared" si="3"/>
        <v>6581.6639999999998</v>
      </c>
      <c r="R16" s="27">
        <f t="shared" si="3"/>
        <v>0</v>
      </c>
    </row>
    <row r="17" spans="5:18" ht="21" customHeight="1">
      <c r="E17" s="190" t="s">
        <v>129</v>
      </c>
      <c r="F17" s="190"/>
      <c r="G17" s="190"/>
      <c r="H17" s="190"/>
      <c r="I17" s="190"/>
      <c r="J17" s="190"/>
      <c r="K17" s="190"/>
      <c r="L17" s="190"/>
      <c r="M17" s="190"/>
      <c r="N17" s="190"/>
      <c r="O17" s="190"/>
      <c r="P17" s="190"/>
      <c r="Q17" s="190"/>
      <c r="R17" s="190"/>
    </row>
    <row r="18" spans="5:18" ht="22.5" customHeight="1">
      <c r="E18" s="191"/>
      <c r="F18" s="191"/>
      <c r="G18" s="191"/>
      <c r="H18" s="191"/>
      <c r="I18" s="191"/>
      <c r="J18" s="191"/>
      <c r="K18" s="191"/>
      <c r="L18" s="191"/>
      <c r="M18" s="191"/>
      <c r="N18" s="191"/>
      <c r="O18" s="191"/>
      <c r="P18" s="191"/>
      <c r="Q18" s="191"/>
      <c r="R18" s="191"/>
    </row>
    <row r="77" ht="32.25" customHeight="1"/>
    <row r="78" ht="32.25" customHeight="1"/>
    <row r="81" ht="30" customHeight="1"/>
    <row r="84" ht="21" customHeight="1"/>
  </sheetData>
  <mergeCells count="6">
    <mergeCell ref="E17:R18"/>
    <mergeCell ref="A1:C1"/>
    <mergeCell ref="D13:D14"/>
    <mergeCell ref="F11:R11"/>
    <mergeCell ref="F3:R3"/>
    <mergeCell ref="E10:R10"/>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11.42578125" style="2"/>
    <col min="14" max="14" width="11.42578125" style="2" customWidth="1"/>
    <col min="15" max="17" width="11.42578125" style="2"/>
    <col min="18" max="18" width="0" style="2" hidden="1" customWidth="1"/>
    <col min="19" max="16384" width="11.42578125" style="2"/>
  </cols>
  <sheetData>
    <row r="1" spans="1:18">
      <c r="A1" s="184"/>
      <c r="B1" s="184"/>
      <c r="C1" s="184"/>
    </row>
    <row r="2" spans="1:18" ht="15.75" thickBot="1"/>
    <row r="3" spans="1:18" ht="26.25" customHeight="1" thickBot="1">
      <c r="F3" s="198" t="s">
        <v>108</v>
      </c>
      <c r="G3" s="199"/>
      <c r="H3" s="199"/>
      <c r="I3" s="199"/>
      <c r="J3" s="199"/>
      <c r="K3" s="199"/>
      <c r="L3" s="199"/>
      <c r="M3" s="199"/>
      <c r="N3" s="199"/>
      <c r="O3" s="199"/>
      <c r="P3" s="199"/>
      <c r="Q3" s="199"/>
      <c r="R3" s="200"/>
    </row>
    <row r="4" spans="1:18" ht="26.25" customHeight="1" thickBot="1">
      <c r="E4" s="37" t="s">
        <v>60</v>
      </c>
      <c r="F4" s="57">
        <v>45383</v>
      </c>
      <c r="G4" s="63">
        <v>45413</v>
      </c>
      <c r="H4" s="57">
        <v>45444</v>
      </c>
      <c r="I4" s="63">
        <v>45474</v>
      </c>
      <c r="J4" s="57">
        <v>45505</v>
      </c>
      <c r="K4" s="63">
        <v>45536</v>
      </c>
      <c r="L4" s="57">
        <v>45566</v>
      </c>
      <c r="M4" s="63">
        <v>45597</v>
      </c>
      <c r="N4" s="57">
        <v>45627</v>
      </c>
      <c r="O4" s="63">
        <v>45658</v>
      </c>
      <c r="P4" s="57">
        <v>45689</v>
      </c>
      <c r="Q4" s="72">
        <v>45717</v>
      </c>
      <c r="R4" s="57">
        <v>45748</v>
      </c>
    </row>
    <row r="5" spans="1:18" ht="26.25" customHeight="1">
      <c r="E5" s="40" t="s">
        <v>63</v>
      </c>
      <c r="F5" s="62">
        <v>992.64</v>
      </c>
      <c r="G5" s="62">
        <v>1012.08</v>
      </c>
      <c r="H5" s="62">
        <v>995.64</v>
      </c>
      <c r="I5" s="62">
        <v>1053.2</v>
      </c>
      <c r="J5" s="62">
        <v>1065.18</v>
      </c>
      <c r="K5" s="62">
        <v>1067.29</v>
      </c>
      <c r="L5" s="62">
        <v>1051.0899999999999</v>
      </c>
      <c r="M5" s="62">
        <v>1126.31</v>
      </c>
      <c r="N5" s="62">
        <v>1116.5999999999999</v>
      </c>
      <c r="O5" s="62">
        <v>2825.57</v>
      </c>
      <c r="P5" s="62">
        <v>2517.48</v>
      </c>
      <c r="Q5" s="66">
        <v>2595.4</v>
      </c>
      <c r="R5" s="66"/>
    </row>
    <row r="6" spans="1:18" ht="26.25" customHeight="1">
      <c r="E6" s="28" t="s">
        <v>64</v>
      </c>
      <c r="F6" s="11">
        <v>1817.67</v>
      </c>
      <c r="G6" s="11">
        <v>1617.27</v>
      </c>
      <c r="H6" s="11">
        <v>1598.28</v>
      </c>
      <c r="I6" s="11">
        <v>1715</v>
      </c>
      <c r="J6" s="11">
        <v>1580.04</v>
      </c>
      <c r="K6" s="11">
        <v>1636.96</v>
      </c>
      <c r="L6" s="11">
        <v>1857.58</v>
      </c>
      <c r="M6" s="11">
        <v>1686.99</v>
      </c>
      <c r="N6" s="11">
        <v>1696.87</v>
      </c>
      <c r="O6" s="11">
        <v>1937.6</v>
      </c>
      <c r="P6" s="11">
        <v>1901.46</v>
      </c>
      <c r="Q6" s="25">
        <v>1801.38</v>
      </c>
      <c r="R6" s="25"/>
    </row>
    <row r="7" spans="1:18" ht="26.25" customHeight="1">
      <c r="E7" s="28" t="s">
        <v>65</v>
      </c>
      <c r="F7" s="11">
        <v>964.49</v>
      </c>
      <c r="G7" s="11">
        <v>970.3</v>
      </c>
      <c r="H7" s="11">
        <v>971.86</v>
      </c>
      <c r="I7" s="11">
        <v>978</v>
      </c>
      <c r="J7" s="11">
        <v>982.83</v>
      </c>
      <c r="K7" s="11">
        <v>978.7</v>
      </c>
      <c r="L7" s="11">
        <v>987.38</v>
      </c>
      <c r="M7" s="11">
        <v>992.5</v>
      </c>
      <c r="N7" s="11">
        <v>1004.46</v>
      </c>
      <c r="O7" s="11">
        <v>1013.52</v>
      </c>
      <c r="P7" s="11">
        <v>1021.83</v>
      </c>
      <c r="Q7" s="25">
        <v>1027.95</v>
      </c>
      <c r="R7" s="25"/>
    </row>
    <row r="8" spans="1:18" ht="26.25" customHeight="1">
      <c r="E8" s="28" t="s">
        <v>66</v>
      </c>
      <c r="F8" s="11">
        <v>3795.47</v>
      </c>
      <c r="G8" s="11">
        <v>3609.42</v>
      </c>
      <c r="H8" s="11">
        <v>3577.77</v>
      </c>
      <c r="I8" s="11">
        <v>3761.41</v>
      </c>
      <c r="J8" s="11">
        <v>3644.29</v>
      </c>
      <c r="K8" s="11">
        <v>3706.4</v>
      </c>
      <c r="L8" s="11">
        <v>3926.63</v>
      </c>
      <c r="M8" s="11">
        <v>3832.11</v>
      </c>
      <c r="N8" s="11">
        <v>3849.62</v>
      </c>
      <c r="O8" s="11">
        <v>5836.61</v>
      </c>
      <c r="P8" s="11">
        <v>5494.92</v>
      </c>
      <c r="Q8" s="25">
        <v>5484.72</v>
      </c>
      <c r="R8" s="25"/>
    </row>
    <row r="9" spans="1:18" ht="26.25" customHeight="1" thickBot="1">
      <c r="E9" s="29" t="s">
        <v>67</v>
      </c>
      <c r="F9" s="26">
        <v>1945.87</v>
      </c>
      <c r="G9" s="26">
        <v>1954.98</v>
      </c>
      <c r="H9" s="26">
        <v>1960.77</v>
      </c>
      <c r="I9" s="26">
        <v>1964.62</v>
      </c>
      <c r="J9" s="26">
        <v>1966.13</v>
      </c>
      <c r="K9" s="26">
        <v>1963.67</v>
      </c>
      <c r="L9" s="26">
        <v>1966</v>
      </c>
      <c r="M9" s="26">
        <v>1960.95</v>
      </c>
      <c r="N9" s="26">
        <v>1963.81</v>
      </c>
      <c r="O9" s="26">
        <v>1970.33</v>
      </c>
      <c r="P9" s="26">
        <v>1986.34</v>
      </c>
      <c r="Q9" s="27">
        <v>2006.38</v>
      </c>
      <c r="R9" s="27"/>
    </row>
    <row r="10" spans="1:18" ht="30" customHeight="1" thickBot="1">
      <c r="E10" s="192" t="s">
        <v>88</v>
      </c>
      <c r="F10" s="193"/>
      <c r="G10" s="193"/>
      <c r="H10" s="193"/>
      <c r="I10" s="193"/>
      <c r="J10" s="193"/>
      <c r="K10" s="193"/>
      <c r="L10" s="193"/>
      <c r="M10" s="193"/>
      <c r="N10" s="193"/>
      <c r="O10" s="193"/>
      <c r="P10" s="193"/>
      <c r="Q10" s="193"/>
    </row>
    <row r="11" spans="1:18" ht="30" customHeight="1" thickBot="1">
      <c r="F11" s="198" t="s">
        <v>109</v>
      </c>
      <c r="G11" s="199"/>
      <c r="H11" s="199"/>
      <c r="I11" s="199"/>
      <c r="J11" s="199"/>
      <c r="K11" s="199"/>
      <c r="L11" s="199"/>
      <c r="M11" s="199"/>
      <c r="N11" s="199"/>
      <c r="O11" s="199"/>
      <c r="P11" s="199"/>
      <c r="Q11" s="199"/>
      <c r="R11" s="200"/>
    </row>
    <row r="12" spans="1:18" ht="30" customHeight="1" thickBot="1">
      <c r="D12" s="32" t="s">
        <v>84</v>
      </c>
      <c r="E12" s="38" t="s">
        <v>83</v>
      </c>
      <c r="F12" s="57">
        <v>45383</v>
      </c>
      <c r="G12" s="63">
        <v>45413</v>
      </c>
      <c r="H12" s="57">
        <v>45444</v>
      </c>
      <c r="I12" s="63">
        <v>45474</v>
      </c>
      <c r="J12" s="57">
        <v>45505</v>
      </c>
      <c r="K12" s="63">
        <v>45536</v>
      </c>
      <c r="L12" s="57">
        <v>45566</v>
      </c>
      <c r="M12" s="63">
        <v>45597</v>
      </c>
      <c r="N12" s="57">
        <v>45627</v>
      </c>
      <c r="O12" s="63">
        <v>45658</v>
      </c>
      <c r="P12" s="57">
        <v>45689</v>
      </c>
      <c r="Q12" s="72">
        <v>45717</v>
      </c>
      <c r="R12" s="57">
        <v>45748</v>
      </c>
    </row>
    <row r="13" spans="1:18" ht="30" customHeight="1">
      <c r="D13" s="185" t="s">
        <v>85</v>
      </c>
      <c r="E13" s="40" t="s">
        <v>68</v>
      </c>
      <c r="F13" s="62">
        <v>1760.05</v>
      </c>
      <c r="G13" s="62">
        <v>1770.64</v>
      </c>
      <c r="H13" s="62">
        <v>1777.78</v>
      </c>
      <c r="I13" s="62">
        <v>1783.62</v>
      </c>
      <c r="J13" s="62">
        <v>1787.35</v>
      </c>
      <c r="K13" s="62">
        <v>1787.12</v>
      </c>
      <c r="L13" s="62">
        <v>1791.65</v>
      </c>
      <c r="M13" s="62">
        <v>1789.34</v>
      </c>
      <c r="N13" s="62">
        <v>1794.2</v>
      </c>
      <c r="O13" s="62">
        <v>2405.13</v>
      </c>
      <c r="P13" s="62">
        <v>2427.5</v>
      </c>
      <c r="Q13" s="66">
        <v>2455.54</v>
      </c>
      <c r="R13" s="66"/>
    </row>
    <row r="14" spans="1:18" ht="30" customHeight="1" thickBot="1">
      <c r="D14" s="186"/>
      <c r="E14" s="28" t="s">
        <v>69</v>
      </c>
      <c r="F14" s="11">
        <v>2198.54</v>
      </c>
      <c r="G14" s="11">
        <v>2211.4299999999998</v>
      </c>
      <c r="H14" s="11">
        <v>2220.8000000000002</v>
      </c>
      <c r="I14" s="11">
        <v>2227.94</v>
      </c>
      <c r="J14" s="11">
        <v>2232.5700000000002</v>
      </c>
      <c r="K14" s="11">
        <v>2232.2399999999998</v>
      </c>
      <c r="L14" s="11">
        <v>2238.0500000000002</v>
      </c>
      <c r="M14" s="11">
        <v>2234.7199999999998</v>
      </c>
      <c r="N14" s="11">
        <v>2240.8200000000002</v>
      </c>
      <c r="O14" s="11">
        <v>3005.26</v>
      </c>
      <c r="P14" s="11">
        <v>3033.59</v>
      </c>
      <c r="Q14" s="25">
        <v>3067.64</v>
      </c>
      <c r="R14" s="25"/>
    </row>
    <row r="15" spans="1:18" ht="30" customHeight="1" thickBot="1">
      <c r="D15" s="31" t="s">
        <v>86</v>
      </c>
      <c r="E15" s="28" t="s">
        <v>70</v>
      </c>
      <c r="F15" s="11">
        <f t="shared" ref="F15:L15" si="0">+F8</f>
        <v>3795.47</v>
      </c>
      <c r="G15" s="11">
        <f t="shared" si="0"/>
        <v>3609.42</v>
      </c>
      <c r="H15" s="11">
        <f t="shared" si="0"/>
        <v>3577.77</v>
      </c>
      <c r="I15" s="11">
        <f t="shared" si="0"/>
        <v>3761.41</v>
      </c>
      <c r="J15" s="11">
        <f t="shared" si="0"/>
        <v>3644.29</v>
      </c>
      <c r="K15" s="11">
        <f t="shared" si="0"/>
        <v>3706.4</v>
      </c>
      <c r="L15" s="11">
        <f t="shared" si="0"/>
        <v>3926.63</v>
      </c>
      <c r="M15" s="11">
        <f>+M8</f>
        <v>3832.11</v>
      </c>
      <c r="N15" s="11">
        <f>+N8</f>
        <v>3849.62</v>
      </c>
      <c r="O15" s="11">
        <f>+O8</f>
        <v>5836.61</v>
      </c>
      <c r="P15" s="11">
        <f t="shared" ref="P15:R15" si="1">+P8</f>
        <v>5494.92</v>
      </c>
      <c r="Q15" s="25">
        <f t="shared" si="1"/>
        <v>5484.72</v>
      </c>
      <c r="R15" s="25">
        <f t="shared" si="1"/>
        <v>0</v>
      </c>
    </row>
    <row r="16" spans="1:18" ht="30" customHeight="1" thickBot="1">
      <c r="D16" s="31" t="s">
        <v>87</v>
      </c>
      <c r="E16" s="29" t="s">
        <v>71</v>
      </c>
      <c r="F16" s="26">
        <f t="shared" ref="F16:L16" si="2">+F15*1.2</f>
        <v>4554.5639999999994</v>
      </c>
      <c r="G16" s="26">
        <f t="shared" si="2"/>
        <v>4331.3040000000001</v>
      </c>
      <c r="H16" s="26">
        <f t="shared" si="2"/>
        <v>4293.3239999999996</v>
      </c>
      <c r="I16" s="26">
        <f t="shared" si="2"/>
        <v>4513.692</v>
      </c>
      <c r="J16" s="26">
        <f t="shared" si="2"/>
        <v>4373.1480000000001</v>
      </c>
      <c r="K16" s="26">
        <f t="shared" si="2"/>
        <v>4447.68</v>
      </c>
      <c r="L16" s="26">
        <f t="shared" si="2"/>
        <v>4711.9560000000001</v>
      </c>
      <c r="M16" s="26">
        <f>+M15*1.2</f>
        <v>4598.5320000000002</v>
      </c>
      <c r="N16" s="26">
        <f>+N15*1.2</f>
        <v>4619.5439999999999</v>
      </c>
      <c r="O16" s="26">
        <f>+O15*1.2</f>
        <v>7003.9319999999998</v>
      </c>
      <c r="P16" s="26">
        <f t="shared" ref="P16:R16" si="3">+P15*1.2</f>
        <v>6593.9039999999995</v>
      </c>
      <c r="Q16" s="27">
        <f t="shared" si="3"/>
        <v>6581.6639999999998</v>
      </c>
      <c r="R16" s="27">
        <f t="shared" si="3"/>
        <v>0</v>
      </c>
    </row>
    <row r="17" spans="5:17" ht="27" customHeight="1">
      <c r="E17" s="190" t="s">
        <v>129</v>
      </c>
      <c r="F17" s="191"/>
      <c r="G17" s="191"/>
      <c r="H17" s="191"/>
      <c r="I17" s="191"/>
      <c r="J17" s="191"/>
      <c r="K17" s="191"/>
      <c r="L17" s="191"/>
      <c r="M17" s="191"/>
      <c r="N17" s="191"/>
      <c r="O17" s="191"/>
      <c r="P17" s="191"/>
      <c r="Q17" s="191"/>
    </row>
    <row r="18" spans="5:17" ht="21.75" customHeight="1">
      <c r="E18" s="191"/>
      <c r="F18" s="191"/>
      <c r="G18" s="191"/>
      <c r="H18" s="191"/>
      <c r="I18" s="191"/>
      <c r="J18" s="191"/>
      <c r="K18" s="191"/>
      <c r="L18" s="191"/>
      <c r="M18" s="191"/>
      <c r="N18" s="191"/>
      <c r="O18" s="191"/>
      <c r="P18" s="191"/>
      <c r="Q18" s="191"/>
    </row>
    <row r="79" ht="32.25" customHeight="1"/>
    <row r="80" ht="32.25" customHeight="1"/>
    <row r="83" ht="30" customHeight="1"/>
    <row r="86" ht="21" customHeight="1"/>
  </sheetData>
  <mergeCells count="6">
    <mergeCell ref="A1:C1"/>
    <mergeCell ref="D13:D14"/>
    <mergeCell ref="E17:Q18"/>
    <mergeCell ref="E10:Q10"/>
    <mergeCell ref="F11:R11"/>
    <mergeCell ref="F3:R3"/>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topLeftCell="A25" zoomScale="110" zoomScaleNormal="110" workbookViewId="0"/>
  </sheetViews>
  <sheetFormatPr baseColWidth="10"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07" t="s">
        <v>8</v>
      </c>
    </row>
    <row r="10" spans="2:4" ht="15.75" thickBot="1">
      <c r="B10" s="24"/>
      <c r="C10" s="21"/>
      <c r="D10" s="108"/>
    </row>
    <row r="11" spans="2:4" ht="119.25" customHeight="1">
      <c r="B11" s="111" t="s">
        <v>9</v>
      </c>
      <c r="C11" s="20" t="s">
        <v>48</v>
      </c>
      <c r="D11" s="107" t="s">
        <v>10</v>
      </c>
    </row>
    <row r="12" spans="2:4" ht="15.75" thickBot="1">
      <c r="B12" s="112"/>
      <c r="C12" s="21"/>
      <c r="D12" s="108"/>
    </row>
    <row r="13" spans="2:4" ht="74.25" customHeight="1">
      <c r="B13" s="105" t="s">
        <v>11</v>
      </c>
      <c r="C13" s="20" t="s">
        <v>47</v>
      </c>
      <c r="D13" s="107" t="s">
        <v>12</v>
      </c>
    </row>
    <row r="14" spans="2:4" ht="15.75" thickBot="1">
      <c r="B14" s="114"/>
      <c r="C14" s="21"/>
      <c r="D14" s="108"/>
    </row>
    <row r="15" spans="2:4" ht="96.75" customHeight="1">
      <c r="B15" s="114"/>
      <c r="C15" s="20" t="s">
        <v>46</v>
      </c>
      <c r="D15" s="107" t="s">
        <v>13</v>
      </c>
    </row>
    <row r="16" spans="2:4" ht="15.75" thickBot="1">
      <c r="B16" s="106"/>
      <c r="C16" s="21"/>
      <c r="D16" s="108"/>
    </row>
    <row r="17" spans="2:4" ht="220.5" customHeight="1">
      <c r="B17" s="111" t="s">
        <v>14</v>
      </c>
      <c r="C17" s="20" t="s">
        <v>45</v>
      </c>
      <c r="D17" s="107" t="s">
        <v>15</v>
      </c>
    </row>
    <row r="18" spans="2:4" ht="15.75" thickBot="1">
      <c r="B18" s="112"/>
      <c r="C18" s="21"/>
      <c r="D18" s="108"/>
    </row>
    <row r="19" spans="2:4" ht="75" customHeight="1">
      <c r="B19" s="105" t="s">
        <v>16</v>
      </c>
      <c r="C19" s="20" t="s">
        <v>44</v>
      </c>
      <c r="D19" s="107" t="s">
        <v>17</v>
      </c>
    </row>
    <row r="20" spans="2:4" ht="15" customHeight="1" thickBot="1">
      <c r="B20" s="106"/>
      <c r="C20" s="21"/>
      <c r="D20" s="108"/>
    </row>
    <row r="21" spans="2:4" ht="74.25" customHeight="1">
      <c r="B21" s="111" t="s">
        <v>18</v>
      </c>
      <c r="C21" s="20" t="s">
        <v>43</v>
      </c>
      <c r="D21" s="107" t="s">
        <v>19</v>
      </c>
    </row>
    <row r="22" spans="2:4" ht="15.75" thickBot="1">
      <c r="B22" s="112"/>
      <c r="C22" s="21"/>
      <c r="D22" s="108"/>
    </row>
    <row r="23" spans="2:4" ht="198" customHeight="1">
      <c r="B23" s="105" t="s">
        <v>20</v>
      </c>
      <c r="C23" s="20" t="s">
        <v>42</v>
      </c>
      <c r="D23" s="107" t="s">
        <v>96</v>
      </c>
    </row>
    <row r="24" spans="2:4" ht="15.75" thickBot="1">
      <c r="B24" s="106"/>
      <c r="C24" s="21"/>
      <c r="D24" s="108"/>
    </row>
    <row r="25" spans="2:4" ht="119.25" customHeight="1">
      <c r="B25" s="111" t="s">
        <v>21</v>
      </c>
      <c r="C25" s="20" t="s">
        <v>41</v>
      </c>
      <c r="D25" s="107" t="s">
        <v>22</v>
      </c>
    </row>
    <row r="26" spans="2:4" ht="15.75" thickBot="1">
      <c r="B26" s="112"/>
      <c r="C26" s="21"/>
      <c r="D26" s="108"/>
    </row>
    <row r="27" spans="2:4" ht="153" customHeight="1">
      <c r="B27" s="105" t="s">
        <v>23</v>
      </c>
      <c r="C27" s="20" t="s">
        <v>40</v>
      </c>
      <c r="D27" s="107" t="s">
        <v>24</v>
      </c>
    </row>
    <row r="28" spans="2:4" ht="15.75" thickBot="1">
      <c r="B28" s="106"/>
      <c r="C28" s="21"/>
      <c r="D28" s="108"/>
    </row>
    <row r="29" spans="2:4" ht="130.5" customHeight="1">
      <c r="B29" s="105" t="s">
        <v>25</v>
      </c>
      <c r="C29" s="20" t="s">
        <v>91</v>
      </c>
      <c r="D29" s="107" t="s">
        <v>26</v>
      </c>
    </row>
    <row r="30" spans="2:4" ht="15.75" thickBot="1">
      <c r="B30" s="106"/>
      <c r="C30" s="21"/>
      <c r="D30" s="108"/>
    </row>
    <row r="31" spans="2:4" ht="130.5" customHeight="1">
      <c r="B31" s="105" t="s">
        <v>27</v>
      </c>
      <c r="C31" s="20" t="s">
        <v>39</v>
      </c>
      <c r="D31" s="107" t="s">
        <v>28</v>
      </c>
    </row>
    <row r="32" spans="2:4" ht="15.75" thickBot="1">
      <c r="B32" s="106"/>
      <c r="C32" s="21"/>
      <c r="D32" s="108"/>
    </row>
    <row r="33" spans="2:4" ht="175.5" customHeight="1">
      <c r="B33" s="111" t="s">
        <v>29</v>
      </c>
      <c r="C33" s="20" t="s">
        <v>92</v>
      </c>
      <c r="D33" s="107" t="s">
        <v>30</v>
      </c>
    </row>
    <row r="34" spans="2:4" ht="15.75" thickBot="1">
      <c r="B34" s="112"/>
      <c r="C34" s="21"/>
      <c r="D34" s="108"/>
    </row>
    <row r="35" spans="2:4" ht="34.5" thickBot="1">
      <c r="B35" s="111" t="s">
        <v>31</v>
      </c>
      <c r="C35" s="22" t="s">
        <v>32</v>
      </c>
      <c r="D35" s="22" t="s">
        <v>33</v>
      </c>
    </row>
    <row r="36" spans="2:4" ht="30.75" customHeight="1" thickBot="1">
      <c r="B36" s="113"/>
      <c r="C36" s="22" t="s">
        <v>34</v>
      </c>
      <c r="D36" s="22" t="s">
        <v>35</v>
      </c>
    </row>
    <row r="37" spans="2:4" ht="57" thickBot="1">
      <c r="B37" s="112"/>
      <c r="C37" s="22" t="s">
        <v>120</v>
      </c>
      <c r="D37" s="22" t="s">
        <v>121</v>
      </c>
    </row>
    <row r="38" spans="2:4" ht="96.75" customHeight="1">
      <c r="B38" s="105" t="s">
        <v>36</v>
      </c>
      <c r="C38" s="20" t="s">
        <v>38</v>
      </c>
      <c r="D38" s="107" t="s">
        <v>37</v>
      </c>
    </row>
    <row r="39" spans="2:4" ht="15.75" thickBot="1">
      <c r="B39" s="106"/>
      <c r="C39" s="21"/>
      <c r="D39" s="108"/>
    </row>
    <row r="40" spans="2:4" ht="63.75" customHeight="1">
      <c r="B40" s="105" t="s">
        <v>50</v>
      </c>
      <c r="C40" s="109" t="s">
        <v>51</v>
      </c>
      <c r="D40" s="107" t="s">
        <v>52</v>
      </c>
    </row>
    <row r="41" spans="2:4" ht="15.75" thickBot="1">
      <c r="B41" s="106"/>
      <c r="C41" s="110"/>
      <c r="D41" s="108"/>
    </row>
    <row r="53" ht="15" customHeight="1"/>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40:B41"/>
    <mergeCell ref="D40:D41"/>
    <mergeCell ref="C40:C41"/>
    <mergeCell ref="B33:B34"/>
    <mergeCell ref="D33:D34"/>
    <mergeCell ref="B35:B37"/>
    <mergeCell ref="B38:B39"/>
    <mergeCell ref="D38:D3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zoomScale="86" zoomScaleNormal="86"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11.42578125" style="2"/>
    <col min="14" max="14" width="11.42578125" style="2" customWidth="1"/>
    <col min="15" max="17" width="11.42578125" style="2"/>
    <col min="18" max="18" width="0" style="2" hidden="1" customWidth="1"/>
    <col min="19" max="16384" width="11.42578125" style="2"/>
  </cols>
  <sheetData>
    <row r="1" spans="1:18">
      <c r="A1" s="184"/>
      <c r="B1" s="184"/>
      <c r="C1" s="184"/>
    </row>
    <row r="2" spans="1:18" ht="15.75" thickBot="1"/>
    <row r="3" spans="1:18" ht="26.25" customHeight="1" thickBot="1">
      <c r="F3" s="215" t="s">
        <v>131</v>
      </c>
      <c r="G3" s="216"/>
      <c r="H3" s="216"/>
      <c r="I3" s="216"/>
      <c r="J3" s="216"/>
      <c r="K3" s="216"/>
      <c r="L3" s="216"/>
      <c r="M3" s="216"/>
      <c r="N3" s="216"/>
      <c r="O3" s="216"/>
      <c r="P3" s="216"/>
      <c r="Q3" s="216"/>
      <c r="R3" s="217"/>
    </row>
    <row r="4" spans="1:18" ht="26.25" customHeight="1" thickBot="1">
      <c r="E4" s="37" t="s">
        <v>60</v>
      </c>
      <c r="F4" s="57">
        <v>45383</v>
      </c>
      <c r="G4" s="63">
        <v>45413</v>
      </c>
      <c r="H4" s="57">
        <v>45444</v>
      </c>
      <c r="I4" s="63">
        <v>45474</v>
      </c>
      <c r="J4" s="57">
        <v>45505</v>
      </c>
      <c r="K4" s="63">
        <v>45536</v>
      </c>
      <c r="L4" s="57">
        <v>45566</v>
      </c>
      <c r="M4" s="63">
        <v>45597</v>
      </c>
      <c r="N4" s="57">
        <v>45627</v>
      </c>
      <c r="O4" s="63">
        <v>45658</v>
      </c>
      <c r="P4" s="57">
        <v>45689</v>
      </c>
      <c r="Q4" s="72">
        <v>45717</v>
      </c>
      <c r="R4" s="57">
        <v>45748</v>
      </c>
    </row>
    <row r="5" spans="1:18" ht="26.25" customHeight="1">
      <c r="E5" s="40" t="s">
        <v>63</v>
      </c>
      <c r="F5" s="62">
        <v>992.64</v>
      </c>
      <c r="G5" s="62">
        <v>1012.08</v>
      </c>
      <c r="H5" s="62">
        <v>995.64</v>
      </c>
      <c r="I5" s="62">
        <v>1053.2</v>
      </c>
      <c r="J5" s="62">
        <v>1065.18</v>
      </c>
      <c r="K5" s="62">
        <v>1067.29</v>
      </c>
      <c r="L5" s="62">
        <v>1051.0899999999999</v>
      </c>
      <c r="M5" s="62">
        <v>1126.31</v>
      </c>
      <c r="N5" s="62">
        <v>1116.5999999999999</v>
      </c>
      <c r="O5" s="62">
        <v>2825.57</v>
      </c>
      <c r="P5" s="62">
        <v>2517.48</v>
      </c>
      <c r="Q5" s="66">
        <v>2595.4</v>
      </c>
      <c r="R5" s="66"/>
    </row>
    <row r="6" spans="1:18" ht="26.25" customHeight="1">
      <c r="E6" s="28" t="s">
        <v>64</v>
      </c>
      <c r="F6" s="11">
        <v>1817.67</v>
      </c>
      <c r="G6" s="11">
        <v>1617.27</v>
      </c>
      <c r="H6" s="11">
        <v>1598.28</v>
      </c>
      <c r="I6" s="11">
        <v>1715</v>
      </c>
      <c r="J6" s="11">
        <v>1580.04</v>
      </c>
      <c r="K6" s="11">
        <v>1636.96</v>
      </c>
      <c r="L6" s="11">
        <v>1857.58</v>
      </c>
      <c r="M6" s="11">
        <v>1686.99</v>
      </c>
      <c r="N6" s="11">
        <v>1696.87</v>
      </c>
      <c r="O6" s="11">
        <v>1937.6</v>
      </c>
      <c r="P6" s="11">
        <v>1901.46</v>
      </c>
      <c r="Q6" s="25">
        <v>1801.38</v>
      </c>
      <c r="R6" s="25"/>
    </row>
    <row r="7" spans="1:18" ht="26.25" customHeight="1">
      <c r="E7" s="28" t="s">
        <v>65</v>
      </c>
      <c r="F7" s="11">
        <v>964.49</v>
      </c>
      <c r="G7" s="11">
        <v>970.3</v>
      </c>
      <c r="H7" s="11">
        <v>971.86</v>
      </c>
      <c r="I7" s="11">
        <v>978</v>
      </c>
      <c r="J7" s="11">
        <v>982.83</v>
      </c>
      <c r="K7" s="11">
        <v>978.7</v>
      </c>
      <c r="L7" s="11">
        <v>987.38</v>
      </c>
      <c r="M7" s="11">
        <v>992.5</v>
      </c>
      <c r="N7" s="11">
        <v>1004.46</v>
      </c>
      <c r="O7" s="11">
        <v>1013.52</v>
      </c>
      <c r="P7" s="11">
        <v>1021.83</v>
      </c>
      <c r="Q7" s="25">
        <v>1027.95</v>
      </c>
      <c r="R7" s="25"/>
    </row>
    <row r="8" spans="1:18" ht="26.25" customHeight="1">
      <c r="E8" s="28" t="s">
        <v>66</v>
      </c>
      <c r="F8" s="11">
        <v>3795.47</v>
      </c>
      <c r="G8" s="11">
        <v>3609.42</v>
      </c>
      <c r="H8" s="11">
        <v>3577.77</v>
      </c>
      <c r="I8" s="11">
        <v>3761.41</v>
      </c>
      <c r="J8" s="11">
        <v>3644.29</v>
      </c>
      <c r="K8" s="11">
        <v>3706.4</v>
      </c>
      <c r="L8" s="11">
        <v>3926.63</v>
      </c>
      <c r="M8" s="11">
        <v>3832.11</v>
      </c>
      <c r="N8" s="11">
        <v>3849.62</v>
      </c>
      <c r="O8" s="11">
        <v>5836.61</v>
      </c>
      <c r="P8" s="11">
        <v>5494.92</v>
      </c>
      <c r="Q8" s="25">
        <v>5484.72</v>
      </c>
      <c r="R8" s="25"/>
    </row>
    <row r="9" spans="1:18" ht="26.25" customHeight="1" thickBot="1">
      <c r="E9" s="29" t="s">
        <v>67</v>
      </c>
      <c r="F9" s="26">
        <v>4341.5600000000004</v>
      </c>
      <c r="G9" s="26">
        <v>4361.88</v>
      </c>
      <c r="H9" s="26">
        <v>4374.79</v>
      </c>
      <c r="I9" s="26">
        <v>4383.3900000000003</v>
      </c>
      <c r="J9" s="26">
        <v>4386.76</v>
      </c>
      <c r="K9" s="26">
        <v>4381.28</v>
      </c>
      <c r="L9" s="26">
        <v>4386.46</v>
      </c>
      <c r="M9" s="26">
        <v>4375.2</v>
      </c>
      <c r="N9" s="26">
        <v>4381.58</v>
      </c>
      <c r="O9" s="26">
        <v>4396.13</v>
      </c>
      <c r="P9" s="26">
        <v>4431.8500000000004</v>
      </c>
      <c r="Q9" s="27">
        <v>4476.55</v>
      </c>
      <c r="R9" s="27"/>
    </row>
    <row r="10" spans="1:18" ht="30" customHeight="1" thickBot="1">
      <c r="E10" s="192" t="s">
        <v>88</v>
      </c>
      <c r="F10" s="192"/>
      <c r="G10" s="192"/>
      <c r="H10" s="192"/>
      <c r="I10" s="192"/>
      <c r="J10" s="192"/>
      <c r="K10" s="192"/>
      <c r="L10" s="192"/>
      <c r="M10" s="192"/>
      <c r="N10" s="192"/>
      <c r="O10" s="192"/>
      <c r="P10" s="192"/>
      <c r="Q10" s="192"/>
      <c r="R10" s="192"/>
    </row>
    <row r="11" spans="1:18" ht="30" customHeight="1" thickBot="1">
      <c r="F11" s="198" t="s">
        <v>132</v>
      </c>
      <c r="G11" s="199"/>
      <c r="H11" s="199"/>
      <c r="I11" s="199"/>
      <c r="J11" s="199"/>
      <c r="K11" s="199"/>
      <c r="L11" s="199"/>
      <c r="M11" s="199"/>
      <c r="N11" s="199"/>
      <c r="O11" s="199"/>
      <c r="P11" s="199"/>
      <c r="Q11" s="199"/>
      <c r="R11" s="200"/>
    </row>
    <row r="12" spans="1:18" ht="30" customHeight="1" thickBot="1">
      <c r="D12" s="32" t="s">
        <v>84</v>
      </c>
      <c r="E12" s="38" t="s">
        <v>83</v>
      </c>
      <c r="F12" s="57">
        <v>45383</v>
      </c>
      <c r="G12" s="63">
        <v>45413</v>
      </c>
      <c r="H12" s="57">
        <v>45444</v>
      </c>
      <c r="I12" s="63">
        <v>45474</v>
      </c>
      <c r="J12" s="57">
        <v>45505</v>
      </c>
      <c r="K12" s="63">
        <v>45536</v>
      </c>
      <c r="L12" s="57">
        <v>45566</v>
      </c>
      <c r="M12" s="63">
        <v>45597</v>
      </c>
      <c r="N12" s="57">
        <v>45627</v>
      </c>
      <c r="O12" s="63">
        <v>45658</v>
      </c>
      <c r="P12" s="57">
        <v>45689</v>
      </c>
      <c r="Q12" s="72">
        <v>45717</v>
      </c>
      <c r="R12" s="57">
        <v>45748</v>
      </c>
    </row>
    <row r="13" spans="1:18" ht="30" customHeight="1">
      <c r="D13" s="185" t="s">
        <v>85</v>
      </c>
      <c r="E13" s="40" t="s">
        <v>68</v>
      </c>
      <c r="F13" s="62">
        <v>1840.79</v>
      </c>
      <c r="G13" s="62">
        <v>1851.75</v>
      </c>
      <c r="H13" s="62">
        <v>1859.3</v>
      </c>
      <c r="I13" s="62">
        <v>1865.34</v>
      </c>
      <c r="J13" s="62">
        <v>1869.29</v>
      </c>
      <c r="K13" s="62">
        <v>1869.34</v>
      </c>
      <c r="L13" s="62">
        <v>1873.58</v>
      </c>
      <c r="M13" s="62">
        <v>1871.42</v>
      </c>
      <c r="N13" s="62">
        <v>1876.4</v>
      </c>
      <c r="O13" s="62">
        <v>2482.8200000000002</v>
      </c>
      <c r="P13" s="62">
        <v>2506.2600000000002</v>
      </c>
      <c r="Q13" s="66">
        <v>2534.46</v>
      </c>
      <c r="R13" s="66"/>
    </row>
    <row r="14" spans="1:18" ht="30" customHeight="1" thickBot="1">
      <c r="D14" s="186"/>
      <c r="E14" s="28" t="s">
        <v>69</v>
      </c>
      <c r="F14" s="11">
        <v>2297.6999999999998</v>
      </c>
      <c r="G14" s="11">
        <v>2311.2600000000002</v>
      </c>
      <c r="H14" s="11">
        <v>2320.84</v>
      </c>
      <c r="I14" s="11">
        <v>2328.19</v>
      </c>
      <c r="J14" s="11">
        <v>2333.2600000000002</v>
      </c>
      <c r="K14" s="11">
        <v>2333.2600000000002</v>
      </c>
      <c r="L14" s="11">
        <v>2338.89</v>
      </c>
      <c r="M14" s="11">
        <v>2335.4699999999998</v>
      </c>
      <c r="N14" s="11">
        <v>2341.87</v>
      </c>
      <c r="O14" s="11">
        <v>3100.57</v>
      </c>
      <c r="P14" s="11">
        <v>3129.78</v>
      </c>
      <c r="Q14" s="25">
        <v>3164.93</v>
      </c>
      <c r="R14" s="25"/>
    </row>
    <row r="15" spans="1:18" ht="30" customHeight="1" thickBot="1">
      <c r="D15" s="31" t="s">
        <v>86</v>
      </c>
      <c r="E15" s="28" t="s">
        <v>70</v>
      </c>
      <c r="F15" s="11">
        <f t="shared" ref="F15:L15" si="0">+F8</f>
        <v>3795.47</v>
      </c>
      <c r="G15" s="11">
        <f t="shared" si="0"/>
        <v>3609.42</v>
      </c>
      <c r="H15" s="11">
        <f t="shared" si="0"/>
        <v>3577.77</v>
      </c>
      <c r="I15" s="11">
        <f t="shared" si="0"/>
        <v>3761.41</v>
      </c>
      <c r="J15" s="11">
        <f t="shared" si="0"/>
        <v>3644.29</v>
      </c>
      <c r="K15" s="11">
        <f t="shared" si="0"/>
        <v>3706.4</v>
      </c>
      <c r="L15" s="11">
        <f t="shared" si="0"/>
        <v>3926.63</v>
      </c>
      <c r="M15" s="11">
        <f>+M8</f>
        <v>3832.11</v>
      </c>
      <c r="N15" s="11">
        <f>+N8</f>
        <v>3849.62</v>
      </c>
      <c r="O15" s="11">
        <f>+O8</f>
        <v>5836.61</v>
      </c>
      <c r="P15" s="11">
        <f t="shared" ref="P15:R15" si="1">+P8</f>
        <v>5494.92</v>
      </c>
      <c r="Q15" s="25">
        <f t="shared" si="1"/>
        <v>5484.72</v>
      </c>
      <c r="R15" s="25">
        <f t="shared" si="1"/>
        <v>0</v>
      </c>
    </row>
    <row r="16" spans="1:18" ht="30" customHeight="1" thickBot="1">
      <c r="D16" s="31" t="s">
        <v>87</v>
      </c>
      <c r="E16" s="29" t="s">
        <v>71</v>
      </c>
      <c r="F16" s="26">
        <f t="shared" ref="F16:L16" si="2">+F15*1.2</f>
        <v>4554.5639999999994</v>
      </c>
      <c r="G16" s="26">
        <f t="shared" si="2"/>
        <v>4331.3040000000001</v>
      </c>
      <c r="H16" s="26">
        <f t="shared" si="2"/>
        <v>4293.3239999999996</v>
      </c>
      <c r="I16" s="26">
        <f t="shared" si="2"/>
        <v>4513.692</v>
      </c>
      <c r="J16" s="26">
        <f t="shared" si="2"/>
        <v>4373.1480000000001</v>
      </c>
      <c r="K16" s="26">
        <f t="shared" si="2"/>
        <v>4447.68</v>
      </c>
      <c r="L16" s="26">
        <f t="shared" si="2"/>
        <v>4711.9560000000001</v>
      </c>
      <c r="M16" s="26">
        <f>+M15*1.2</f>
        <v>4598.5320000000002</v>
      </c>
      <c r="N16" s="26">
        <f>+N15*1.2</f>
        <v>4619.5439999999999</v>
      </c>
      <c r="O16" s="26">
        <f>+O15*1.2</f>
        <v>7003.9319999999998</v>
      </c>
      <c r="P16" s="26">
        <f t="shared" ref="P16:R16" si="3">+P15*1.2</f>
        <v>6593.9039999999995</v>
      </c>
      <c r="Q16" s="27">
        <f t="shared" si="3"/>
        <v>6581.6639999999998</v>
      </c>
      <c r="R16" s="27">
        <f t="shared" si="3"/>
        <v>0</v>
      </c>
    </row>
    <row r="17" spans="5:18" ht="25.5" customHeight="1">
      <c r="E17" s="190" t="s">
        <v>129</v>
      </c>
      <c r="F17" s="190"/>
      <c r="G17" s="190"/>
      <c r="H17" s="190"/>
      <c r="I17" s="190"/>
      <c r="J17" s="190"/>
      <c r="K17" s="190"/>
      <c r="L17" s="190"/>
      <c r="M17" s="190"/>
      <c r="N17" s="190"/>
      <c r="O17" s="190"/>
      <c r="P17" s="190"/>
      <c r="Q17" s="190"/>
      <c r="R17" s="190"/>
    </row>
    <row r="18" spans="5:18" ht="18.75" customHeight="1">
      <c r="E18" s="191"/>
      <c r="F18" s="191"/>
      <c r="G18" s="191"/>
      <c r="H18" s="191"/>
      <c r="I18" s="191"/>
      <c r="J18" s="191"/>
      <c r="K18" s="191"/>
      <c r="L18" s="191"/>
      <c r="M18" s="191"/>
      <c r="N18" s="191"/>
      <c r="O18" s="191"/>
      <c r="P18" s="191"/>
      <c r="Q18" s="191"/>
      <c r="R18" s="191"/>
    </row>
    <row r="41" spans="6:18">
      <c r="F41" s="214" t="s">
        <v>145</v>
      </c>
      <c r="G41" s="214"/>
      <c r="H41" s="214"/>
      <c r="I41" s="214"/>
      <c r="J41" s="214"/>
      <c r="K41" s="214"/>
      <c r="L41" s="214"/>
      <c r="M41" s="214"/>
      <c r="N41" s="214"/>
      <c r="O41" s="214"/>
      <c r="P41" s="214"/>
      <c r="Q41" s="214"/>
      <c r="R41" s="214"/>
    </row>
    <row r="61" spans="6:18">
      <c r="F61" s="184" t="s">
        <v>145</v>
      </c>
      <c r="G61" s="184"/>
      <c r="H61" s="184"/>
      <c r="I61" s="184"/>
      <c r="J61" s="184"/>
      <c r="K61" s="184"/>
      <c r="L61" s="184"/>
      <c r="M61" s="184"/>
      <c r="N61" s="184"/>
      <c r="O61" s="184"/>
      <c r="P61" s="184"/>
      <c r="Q61" s="184"/>
      <c r="R61" s="184"/>
    </row>
    <row r="78" ht="32.25" customHeight="1"/>
    <row r="79" ht="32.25" customHeight="1"/>
    <row r="82" ht="30" customHeight="1"/>
    <row r="85" ht="21" customHeight="1"/>
  </sheetData>
  <mergeCells count="8">
    <mergeCell ref="F41:R41"/>
    <mergeCell ref="F61:R61"/>
    <mergeCell ref="A1:C1"/>
    <mergeCell ref="D13:D14"/>
    <mergeCell ref="F11:R11"/>
    <mergeCell ref="F3:R3"/>
    <mergeCell ref="E17:R18"/>
    <mergeCell ref="E10:R10"/>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11.42578125" style="2"/>
    <col min="14" max="14" width="11.42578125" style="2" customWidth="1"/>
    <col min="15" max="17" width="11.42578125" style="2"/>
    <col min="18" max="18" width="0" style="2" hidden="1" customWidth="1"/>
    <col min="19" max="16384" width="11.42578125" style="2"/>
  </cols>
  <sheetData>
    <row r="1" spans="1:18">
      <c r="A1" s="184"/>
      <c r="B1" s="184"/>
      <c r="C1" s="184"/>
    </row>
    <row r="2" spans="1:18" ht="15.75" thickBot="1"/>
    <row r="3" spans="1:18" ht="26.25" customHeight="1" thickBot="1">
      <c r="F3" s="198" t="s">
        <v>113</v>
      </c>
      <c r="G3" s="199"/>
      <c r="H3" s="199"/>
      <c r="I3" s="199"/>
      <c r="J3" s="199"/>
      <c r="K3" s="199"/>
      <c r="L3" s="199"/>
      <c r="M3" s="199"/>
      <c r="N3" s="199"/>
      <c r="O3" s="199"/>
      <c r="P3" s="199"/>
      <c r="Q3" s="199"/>
      <c r="R3" s="200"/>
    </row>
    <row r="4" spans="1:18" ht="26.25" customHeight="1" thickBot="1">
      <c r="E4" s="37" t="s">
        <v>60</v>
      </c>
      <c r="F4" s="57">
        <v>45383</v>
      </c>
      <c r="G4" s="63">
        <v>45413</v>
      </c>
      <c r="H4" s="57">
        <v>45444</v>
      </c>
      <c r="I4" s="63">
        <v>45474</v>
      </c>
      <c r="J4" s="57">
        <v>45505</v>
      </c>
      <c r="K4" s="63">
        <v>45536</v>
      </c>
      <c r="L4" s="57">
        <v>45566</v>
      </c>
      <c r="M4" s="63">
        <v>45597</v>
      </c>
      <c r="N4" s="57">
        <v>45627</v>
      </c>
      <c r="O4" s="63">
        <v>45658</v>
      </c>
      <c r="P4" s="57">
        <v>45689</v>
      </c>
      <c r="Q4" s="72">
        <v>45717</v>
      </c>
      <c r="R4" s="57">
        <v>45748</v>
      </c>
    </row>
    <row r="5" spans="1:18" ht="26.25" customHeight="1">
      <c r="E5" s="40" t="s">
        <v>63</v>
      </c>
      <c r="F5" s="62">
        <v>992.64</v>
      </c>
      <c r="G5" s="62">
        <v>1012.08</v>
      </c>
      <c r="H5" s="62">
        <v>995.64</v>
      </c>
      <c r="I5" s="62">
        <v>1053.2</v>
      </c>
      <c r="J5" s="62">
        <v>1065.18</v>
      </c>
      <c r="K5" s="62">
        <v>1067.29</v>
      </c>
      <c r="L5" s="62">
        <v>1051.0899999999999</v>
      </c>
      <c r="M5" s="62">
        <v>1126.31</v>
      </c>
      <c r="N5" s="62">
        <v>1116.5999999999999</v>
      </c>
      <c r="O5" s="62">
        <v>2825.57</v>
      </c>
      <c r="P5" s="62">
        <v>2517.48</v>
      </c>
      <c r="Q5" s="66">
        <v>2595.4</v>
      </c>
      <c r="R5" s="66"/>
    </row>
    <row r="6" spans="1:18" ht="26.25" customHeight="1">
      <c r="E6" s="28" t="s">
        <v>64</v>
      </c>
      <c r="F6" s="11">
        <v>1817.67</v>
      </c>
      <c r="G6" s="11">
        <v>1617.27</v>
      </c>
      <c r="H6" s="11">
        <v>1598.28</v>
      </c>
      <c r="I6" s="11">
        <v>1715</v>
      </c>
      <c r="J6" s="11">
        <v>1580.04</v>
      </c>
      <c r="K6" s="11">
        <v>1636.96</v>
      </c>
      <c r="L6" s="11">
        <v>1857.58</v>
      </c>
      <c r="M6" s="11">
        <v>1686.99</v>
      </c>
      <c r="N6" s="11">
        <v>1696.87</v>
      </c>
      <c r="O6" s="11">
        <v>1937.6</v>
      </c>
      <c r="P6" s="11">
        <v>1901.46</v>
      </c>
      <c r="Q6" s="25">
        <v>1801.38</v>
      </c>
      <c r="R6" s="25"/>
    </row>
    <row r="7" spans="1:18" ht="26.25" customHeight="1">
      <c r="E7" s="28" t="s">
        <v>65</v>
      </c>
      <c r="F7" s="11">
        <v>964.49</v>
      </c>
      <c r="G7" s="11">
        <v>970.3</v>
      </c>
      <c r="H7" s="11">
        <v>971.86</v>
      </c>
      <c r="I7" s="11">
        <v>978</v>
      </c>
      <c r="J7" s="11">
        <v>982.83</v>
      </c>
      <c r="K7" s="11">
        <v>978.7</v>
      </c>
      <c r="L7" s="11">
        <v>987.38</v>
      </c>
      <c r="M7" s="11">
        <v>992.5</v>
      </c>
      <c r="N7" s="11">
        <v>1004.46</v>
      </c>
      <c r="O7" s="11">
        <v>1013.52</v>
      </c>
      <c r="P7" s="11">
        <v>1021.83</v>
      </c>
      <c r="Q7" s="25">
        <v>1027.95</v>
      </c>
      <c r="R7" s="25"/>
    </row>
    <row r="8" spans="1:18" ht="26.25" customHeight="1">
      <c r="E8" s="28" t="s">
        <v>66</v>
      </c>
      <c r="F8" s="11">
        <v>3795.47</v>
      </c>
      <c r="G8" s="11">
        <v>3609.42</v>
      </c>
      <c r="H8" s="11">
        <v>3577.77</v>
      </c>
      <c r="I8" s="11">
        <v>3761.41</v>
      </c>
      <c r="J8" s="11">
        <v>3644.29</v>
      </c>
      <c r="K8" s="11">
        <v>3706.4</v>
      </c>
      <c r="L8" s="11">
        <v>3926.63</v>
      </c>
      <c r="M8" s="11">
        <v>3832.11</v>
      </c>
      <c r="N8" s="11">
        <v>3849.62</v>
      </c>
      <c r="O8" s="11">
        <v>5836.61</v>
      </c>
      <c r="P8" s="11">
        <v>5494.92</v>
      </c>
      <c r="Q8" s="25">
        <v>5484.72</v>
      </c>
      <c r="R8" s="25"/>
    </row>
    <row r="9" spans="1:18" ht="26.25" customHeight="1" thickBot="1">
      <c r="E9" s="29" t="s">
        <v>67</v>
      </c>
      <c r="F9" s="26">
        <v>2995.66</v>
      </c>
      <c r="G9" s="26">
        <v>3009.68</v>
      </c>
      <c r="H9" s="26">
        <v>3018.59</v>
      </c>
      <c r="I9" s="26">
        <v>3024.52</v>
      </c>
      <c r="J9" s="26">
        <v>3026.85</v>
      </c>
      <c r="K9" s="26">
        <v>3023.07</v>
      </c>
      <c r="L9" s="26">
        <v>3026.64</v>
      </c>
      <c r="M9" s="26">
        <v>3018.87</v>
      </c>
      <c r="N9" s="26">
        <v>3023.27</v>
      </c>
      <c r="O9" s="26">
        <v>4396.13</v>
      </c>
      <c r="P9" s="26">
        <v>3057.96</v>
      </c>
      <c r="Q9" s="27">
        <v>3088.8</v>
      </c>
      <c r="R9" s="27"/>
    </row>
    <row r="10" spans="1:18" ht="30" customHeight="1" thickBot="1">
      <c r="E10" s="192" t="s">
        <v>88</v>
      </c>
      <c r="F10" s="192"/>
      <c r="G10" s="192"/>
      <c r="H10" s="192"/>
      <c r="I10" s="192"/>
      <c r="J10" s="192"/>
      <c r="K10" s="192"/>
      <c r="L10" s="192"/>
      <c r="M10" s="192"/>
      <c r="N10" s="192"/>
      <c r="O10" s="192"/>
      <c r="P10" s="192"/>
      <c r="Q10" s="192"/>
      <c r="R10" s="192"/>
    </row>
    <row r="11" spans="1:18" ht="30" customHeight="1" thickBot="1">
      <c r="F11" s="198" t="s">
        <v>114</v>
      </c>
      <c r="G11" s="199"/>
      <c r="H11" s="199"/>
      <c r="I11" s="199"/>
      <c r="J11" s="199"/>
      <c r="K11" s="199"/>
      <c r="L11" s="199"/>
      <c r="M11" s="199"/>
      <c r="N11" s="199"/>
      <c r="O11" s="199"/>
      <c r="P11" s="199"/>
      <c r="Q11" s="199"/>
      <c r="R11" s="200"/>
    </row>
    <row r="12" spans="1:18" ht="30" customHeight="1" thickBot="1">
      <c r="D12" s="32" t="s">
        <v>84</v>
      </c>
      <c r="E12" s="38" t="s">
        <v>83</v>
      </c>
      <c r="F12" s="57">
        <v>45383</v>
      </c>
      <c r="G12" s="63">
        <v>45413</v>
      </c>
      <c r="H12" s="57">
        <v>45444</v>
      </c>
      <c r="I12" s="63">
        <v>45474</v>
      </c>
      <c r="J12" s="57">
        <v>45505</v>
      </c>
      <c r="K12" s="63">
        <v>45536</v>
      </c>
      <c r="L12" s="57">
        <v>45566</v>
      </c>
      <c r="M12" s="63">
        <v>45597</v>
      </c>
      <c r="N12" s="57">
        <v>45627</v>
      </c>
      <c r="O12" s="63">
        <v>45658</v>
      </c>
      <c r="P12" s="57">
        <v>45689</v>
      </c>
      <c r="Q12" s="72">
        <v>45717</v>
      </c>
      <c r="R12" s="57">
        <v>45748</v>
      </c>
    </row>
    <row r="13" spans="1:18" ht="30" customHeight="1">
      <c r="D13" s="185" t="s">
        <v>85</v>
      </c>
      <c r="E13" s="40" t="s">
        <v>68</v>
      </c>
      <c r="F13" s="62">
        <v>1819.34</v>
      </c>
      <c r="G13" s="62">
        <v>1830.28</v>
      </c>
      <c r="H13" s="62">
        <v>1837.84</v>
      </c>
      <c r="I13" s="62">
        <v>1843.82</v>
      </c>
      <c r="J13" s="62">
        <v>1847.4</v>
      </c>
      <c r="K13" s="62">
        <v>1847.49</v>
      </c>
      <c r="L13" s="62">
        <v>1851.99</v>
      </c>
      <c r="M13" s="62">
        <v>1849.56</v>
      </c>
      <c r="N13" s="62">
        <v>1854.54</v>
      </c>
      <c r="O13" s="62">
        <v>2482.8200000000002</v>
      </c>
      <c r="P13" s="62">
        <v>2490.17</v>
      </c>
      <c r="Q13" s="66">
        <v>2518.64</v>
      </c>
      <c r="R13" s="66"/>
    </row>
    <row r="14" spans="1:18" ht="30" customHeight="1" thickBot="1">
      <c r="D14" s="186"/>
      <c r="E14" s="28" t="s">
        <v>69</v>
      </c>
      <c r="F14" s="11">
        <v>2290.4699999999998</v>
      </c>
      <c r="G14" s="11">
        <v>2304.0700000000002</v>
      </c>
      <c r="H14" s="11">
        <v>2313.7800000000002</v>
      </c>
      <c r="I14" s="11">
        <v>2321.0100000000002</v>
      </c>
      <c r="J14" s="11">
        <v>2325.8000000000002</v>
      </c>
      <c r="K14" s="11">
        <v>2326.04</v>
      </c>
      <c r="L14" s="11">
        <v>2331.4499999999998</v>
      </c>
      <c r="M14" s="11">
        <v>2328.4699999999998</v>
      </c>
      <c r="N14" s="11">
        <v>2334.7199999999998</v>
      </c>
      <c r="O14" s="11">
        <v>3100.57</v>
      </c>
      <c r="P14" s="11">
        <v>3123.37</v>
      </c>
      <c r="Q14" s="25">
        <v>3158.94</v>
      </c>
      <c r="R14" s="25"/>
    </row>
    <row r="15" spans="1:18" ht="30" customHeight="1" thickBot="1">
      <c r="D15" s="31" t="s">
        <v>86</v>
      </c>
      <c r="E15" s="28" t="s">
        <v>70</v>
      </c>
      <c r="F15" s="11">
        <f t="shared" ref="F15:L15" si="0">+F8</f>
        <v>3795.47</v>
      </c>
      <c r="G15" s="11">
        <f t="shared" si="0"/>
        <v>3609.42</v>
      </c>
      <c r="H15" s="11">
        <f t="shared" si="0"/>
        <v>3577.77</v>
      </c>
      <c r="I15" s="11">
        <f t="shared" si="0"/>
        <v>3761.41</v>
      </c>
      <c r="J15" s="11">
        <f t="shared" si="0"/>
        <v>3644.29</v>
      </c>
      <c r="K15" s="11">
        <f t="shared" ref="K15" si="1">+K8</f>
        <v>3706.4</v>
      </c>
      <c r="L15" s="11">
        <f t="shared" si="0"/>
        <v>3926.63</v>
      </c>
      <c r="M15" s="11">
        <f>+M8</f>
        <v>3832.11</v>
      </c>
      <c r="N15" s="11">
        <f>+N8</f>
        <v>3849.62</v>
      </c>
      <c r="O15" s="11">
        <f>+O8</f>
        <v>5836.61</v>
      </c>
      <c r="P15" s="11">
        <f t="shared" ref="P15:R15" si="2">+P8</f>
        <v>5494.92</v>
      </c>
      <c r="Q15" s="25">
        <f t="shared" si="2"/>
        <v>5484.72</v>
      </c>
      <c r="R15" s="25">
        <f t="shared" si="2"/>
        <v>0</v>
      </c>
    </row>
    <row r="16" spans="1:18" ht="30" customHeight="1" thickBot="1">
      <c r="D16" s="31" t="s">
        <v>87</v>
      </c>
      <c r="E16" s="29" t="s">
        <v>71</v>
      </c>
      <c r="F16" s="26">
        <f t="shared" ref="F16:L16" si="3">+F15*1.2</f>
        <v>4554.5639999999994</v>
      </c>
      <c r="G16" s="26">
        <f t="shared" si="3"/>
        <v>4331.3040000000001</v>
      </c>
      <c r="H16" s="26">
        <f t="shared" si="3"/>
        <v>4293.3239999999996</v>
      </c>
      <c r="I16" s="26">
        <f t="shared" si="3"/>
        <v>4513.692</v>
      </c>
      <c r="J16" s="26">
        <f t="shared" si="3"/>
        <v>4373.1480000000001</v>
      </c>
      <c r="K16" s="26">
        <f t="shared" ref="K16" si="4">+K15*1.2</f>
        <v>4447.68</v>
      </c>
      <c r="L16" s="26">
        <f t="shared" si="3"/>
        <v>4711.9560000000001</v>
      </c>
      <c r="M16" s="26">
        <f>+M15*1.2</f>
        <v>4598.5320000000002</v>
      </c>
      <c r="N16" s="26">
        <f>+N15*1.2</f>
        <v>4619.5439999999999</v>
      </c>
      <c r="O16" s="26">
        <f>+O15*1.2</f>
        <v>7003.9319999999998</v>
      </c>
      <c r="P16" s="26">
        <f t="shared" ref="P16:R16" si="5">+P15*1.2</f>
        <v>6593.9039999999995</v>
      </c>
      <c r="Q16" s="27">
        <f t="shared" si="5"/>
        <v>6581.6639999999998</v>
      </c>
      <c r="R16" s="27">
        <f t="shared" si="5"/>
        <v>0</v>
      </c>
    </row>
    <row r="17" spans="5:18" ht="15" customHeight="1">
      <c r="E17" s="190" t="s">
        <v>129</v>
      </c>
      <c r="F17" s="190"/>
      <c r="G17" s="190"/>
      <c r="H17" s="190"/>
      <c r="I17" s="190"/>
      <c r="J17" s="190"/>
      <c r="K17" s="190"/>
      <c r="L17" s="190"/>
      <c r="M17" s="190"/>
      <c r="N17" s="190"/>
      <c r="O17" s="190"/>
      <c r="P17" s="190"/>
      <c r="Q17" s="190"/>
      <c r="R17" s="190"/>
    </row>
    <row r="18" spans="5:18" ht="23.25" customHeight="1">
      <c r="E18" s="191"/>
      <c r="F18" s="191"/>
      <c r="G18" s="191"/>
      <c r="H18" s="191"/>
      <c r="I18" s="191"/>
      <c r="J18" s="191"/>
      <c r="K18" s="191"/>
      <c r="L18" s="191"/>
      <c r="M18" s="191"/>
      <c r="N18" s="191"/>
      <c r="O18" s="191"/>
      <c r="P18" s="191"/>
      <c r="Q18" s="191"/>
      <c r="R18" s="191"/>
    </row>
    <row r="79" ht="32.25" customHeight="1"/>
    <row r="80" ht="32.25" customHeight="1"/>
    <row r="83" ht="30" customHeight="1"/>
    <row r="86" ht="21" customHeight="1"/>
  </sheetData>
  <mergeCells count="6">
    <mergeCell ref="A1:C1"/>
    <mergeCell ref="D13:D14"/>
    <mergeCell ref="F11:R11"/>
    <mergeCell ref="E17:R18"/>
    <mergeCell ref="E10:R10"/>
    <mergeCell ref="F3:R3"/>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11.42578125" style="2"/>
    <col min="14" max="14" width="11.42578125" style="2" customWidth="1"/>
    <col min="15" max="16384" width="11.42578125" style="2"/>
  </cols>
  <sheetData>
    <row r="1" spans="1:18">
      <c r="A1" s="184"/>
      <c r="B1" s="184"/>
      <c r="C1" s="184"/>
    </row>
    <row r="2" spans="1:18" ht="15.75" thickBot="1"/>
    <row r="3" spans="1:18" ht="26.25" customHeight="1" thickBot="1">
      <c r="F3" s="204" t="s">
        <v>146</v>
      </c>
      <c r="G3" s="205"/>
      <c r="H3" s="205"/>
      <c r="I3" s="205"/>
      <c r="J3" s="205"/>
      <c r="K3" s="205"/>
      <c r="L3" s="205"/>
      <c r="M3" s="205"/>
      <c r="N3" s="205"/>
      <c r="O3" s="205"/>
      <c r="P3" s="205"/>
      <c r="Q3" s="205"/>
      <c r="R3" s="206"/>
    </row>
    <row r="4" spans="1:18" ht="26.25" customHeight="1" thickBot="1">
      <c r="E4" s="39"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40" t="s">
        <v>63</v>
      </c>
      <c r="F5" s="67">
        <v>1191.52217</v>
      </c>
      <c r="G5" s="62">
        <v>1126.4456700000001</v>
      </c>
      <c r="H5" s="62">
        <v>1214.4724799999999</v>
      </c>
      <c r="I5" s="62">
        <v>1257.11752</v>
      </c>
      <c r="J5" s="62">
        <v>1312.5451</v>
      </c>
      <c r="K5" s="62">
        <v>1329.5017399999999</v>
      </c>
      <c r="L5" s="62">
        <v>1342.36862</v>
      </c>
      <c r="M5" s="62">
        <v>1416.83744</v>
      </c>
      <c r="N5" s="62">
        <v>1360.9791399999999</v>
      </c>
      <c r="O5" s="62">
        <v>1940.2750000000001</v>
      </c>
      <c r="P5" s="62">
        <v>1743.02674</v>
      </c>
      <c r="Q5" s="62">
        <v>1758.8619799999999</v>
      </c>
      <c r="R5" s="66">
        <v>1774.98515</v>
      </c>
    </row>
    <row r="6" spans="1:18" ht="26.25" customHeight="1">
      <c r="E6" s="28" t="s">
        <v>64</v>
      </c>
      <c r="F6" s="64">
        <v>690.07380999999998</v>
      </c>
      <c r="G6" s="11">
        <v>636.01784999999995</v>
      </c>
      <c r="H6" s="11">
        <v>590.58362999999997</v>
      </c>
      <c r="I6" s="11">
        <v>690.86676999999997</v>
      </c>
      <c r="J6" s="11">
        <v>586.38399000000004</v>
      </c>
      <c r="K6" s="11">
        <v>594.72568999999999</v>
      </c>
      <c r="L6" s="11">
        <v>583.49558999999999</v>
      </c>
      <c r="M6" s="11">
        <v>541.77074000000005</v>
      </c>
      <c r="N6" s="11">
        <v>558.84397000000001</v>
      </c>
      <c r="O6" s="11">
        <v>655.84322999999995</v>
      </c>
      <c r="P6" s="11">
        <v>719.05863999999997</v>
      </c>
      <c r="Q6" s="11">
        <v>661.28314999999998</v>
      </c>
      <c r="R6" s="25">
        <v>701.70710999999994</v>
      </c>
    </row>
    <row r="7" spans="1:18" ht="26.25" customHeight="1">
      <c r="E7" s="28" t="s">
        <v>65</v>
      </c>
      <c r="F7" s="64">
        <v>490.26873000000001</v>
      </c>
      <c r="G7" s="11">
        <v>490.26873000000001</v>
      </c>
      <c r="H7" s="11">
        <v>490.26873000000001</v>
      </c>
      <c r="I7" s="11">
        <v>490.26873000000001</v>
      </c>
      <c r="J7" s="11">
        <v>490.26873000000001</v>
      </c>
      <c r="K7" s="11">
        <v>490.26873000000001</v>
      </c>
      <c r="L7" s="11">
        <v>490.26873000000001</v>
      </c>
      <c r="M7" s="11">
        <v>490.26873000000001</v>
      </c>
      <c r="N7" s="11">
        <v>490.26873000000001</v>
      </c>
      <c r="O7" s="11">
        <v>515.76270999999997</v>
      </c>
      <c r="P7" s="11">
        <v>515.76270999999997</v>
      </c>
      <c r="Q7" s="11">
        <v>515.76270999999997</v>
      </c>
      <c r="R7" s="25">
        <v>515.76270999999997</v>
      </c>
    </row>
    <row r="8" spans="1:18" ht="26.25" customHeight="1">
      <c r="E8" s="28" t="s">
        <v>66</v>
      </c>
      <c r="F8" s="64">
        <v>2467.94166</v>
      </c>
      <c r="G8" s="11">
        <v>2338.3993599999999</v>
      </c>
      <c r="H8" s="11">
        <v>2387.06214</v>
      </c>
      <c r="I8" s="11">
        <v>2549.3292200000001</v>
      </c>
      <c r="J8" s="11">
        <v>2492.1881899999998</v>
      </c>
      <c r="K8" s="11">
        <v>2514.0557800000001</v>
      </c>
      <c r="L8" s="11">
        <v>2512.25</v>
      </c>
      <c r="M8" s="11">
        <v>2539.1532200000001</v>
      </c>
      <c r="N8" s="11">
        <v>2494.0221999999999</v>
      </c>
      <c r="O8" s="11">
        <v>3206.85</v>
      </c>
      <c r="P8" s="11">
        <v>3068</v>
      </c>
      <c r="Q8" s="11">
        <v>3025.22354</v>
      </c>
      <c r="R8" s="25">
        <v>3070.8010599999998</v>
      </c>
    </row>
    <row r="9" spans="1:18" ht="26.25" customHeight="1" thickBot="1">
      <c r="E9" s="29" t="s">
        <v>67</v>
      </c>
      <c r="F9" s="65">
        <v>3994.4294500000001</v>
      </c>
      <c r="G9" s="26">
        <v>4013.1226299999998</v>
      </c>
      <c r="H9" s="26">
        <v>4025.0038100000002</v>
      </c>
      <c r="I9" s="26">
        <v>4032.9111699999999</v>
      </c>
      <c r="J9" s="26">
        <v>4036.0167900000001</v>
      </c>
      <c r="K9" s="26">
        <v>4030.9717700000001</v>
      </c>
      <c r="L9" s="26">
        <v>4035.7407899999998</v>
      </c>
      <c r="M9" s="26">
        <v>4025.3785699999999</v>
      </c>
      <c r="N9" s="26">
        <v>4031.2481600000001</v>
      </c>
      <c r="O9" s="26">
        <v>4044.5479999999998</v>
      </c>
      <c r="P9" s="26">
        <v>4077.49845</v>
      </c>
      <c r="Q9" s="26">
        <v>4118.62824</v>
      </c>
      <c r="R9" s="27">
        <v>4135.1737599999997</v>
      </c>
    </row>
    <row r="10" spans="1:18" ht="30" customHeight="1" thickBot="1">
      <c r="E10" s="192" t="s">
        <v>88</v>
      </c>
      <c r="F10" s="193"/>
      <c r="G10" s="193"/>
      <c r="H10" s="193"/>
      <c r="I10" s="193"/>
      <c r="J10" s="193"/>
      <c r="K10" s="193"/>
      <c r="L10" s="193"/>
      <c r="M10" s="193"/>
      <c r="N10" s="193"/>
      <c r="O10" s="193"/>
      <c r="P10" s="193"/>
      <c r="Q10" s="193"/>
      <c r="R10" s="193"/>
    </row>
    <row r="11" spans="1:18" ht="30" customHeight="1" thickBot="1">
      <c r="F11" s="204" t="s">
        <v>147</v>
      </c>
      <c r="G11" s="205"/>
      <c r="H11" s="205"/>
      <c r="I11" s="205"/>
      <c r="J11" s="205"/>
      <c r="K11" s="205"/>
      <c r="L11" s="205"/>
      <c r="M11" s="205"/>
      <c r="N11" s="205"/>
      <c r="O11" s="205"/>
      <c r="P11" s="205"/>
      <c r="Q11" s="205"/>
      <c r="R11" s="206"/>
    </row>
    <row r="12" spans="1:18" ht="30" customHeight="1" thickBot="1">
      <c r="D12" s="32" t="s">
        <v>84</v>
      </c>
      <c r="E12" s="42" t="s">
        <v>83</v>
      </c>
      <c r="F12" s="78">
        <v>45383</v>
      </c>
      <c r="G12" s="79">
        <v>45413</v>
      </c>
      <c r="H12" s="80">
        <v>45444</v>
      </c>
      <c r="I12" s="79">
        <v>45474</v>
      </c>
      <c r="J12" s="80">
        <v>45505</v>
      </c>
      <c r="K12" s="79">
        <v>45536</v>
      </c>
      <c r="L12" s="80">
        <v>45566</v>
      </c>
      <c r="M12" s="79">
        <v>45597</v>
      </c>
      <c r="N12" s="80">
        <v>45627</v>
      </c>
      <c r="O12" s="79">
        <v>45658</v>
      </c>
      <c r="P12" s="80">
        <v>45689</v>
      </c>
      <c r="Q12" s="79">
        <v>45717</v>
      </c>
      <c r="R12" s="81">
        <v>45748</v>
      </c>
    </row>
    <row r="13" spans="1:18" ht="30" customHeight="1">
      <c r="D13" s="195" t="s">
        <v>85</v>
      </c>
      <c r="E13" s="40" t="s">
        <v>68</v>
      </c>
      <c r="F13" s="64">
        <v>1314.62</v>
      </c>
      <c r="G13" s="11">
        <v>1322.42</v>
      </c>
      <c r="H13" s="11">
        <v>1328</v>
      </c>
      <c r="I13" s="11">
        <v>1332.27</v>
      </c>
      <c r="J13" s="11">
        <v>1334.97</v>
      </c>
      <c r="K13" s="11">
        <v>1334.97</v>
      </c>
      <c r="L13" s="11">
        <v>1338.22</v>
      </c>
      <c r="M13" s="11">
        <v>1336.45</v>
      </c>
      <c r="N13" s="11">
        <v>1340.08</v>
      </c>
      <c r="O13" s="11">
        <v>1426.21</v>
      </c>
      <c r="P13" s="11">
        <v>1439.63</v>
      </c>
      <c r="Q13" s="11">
        <v>1455.97</v>
      </c>
      <c r="R13" s="25">
        <v>1463.54</v>
      </c>
    </row>
    <row r="14" spans="1:18" ht="30" customHeight="1" thickBot="1">
      <c r="D14" s="196"/>
      <c r="E14" s="28" t="s">
        <v>69</v>
      </c>
      <c r="F14" s="64">
        <v>1651.73</v>
      </c>
      <c r="G14" s="11">
        <v>1661.53</v>
      </c>
      <c r="H14" s="11">
        <v>1668.54</v>
      </c>
      <c r="I14" s="11">
        <v>1673.91</v>
      </c>
      <c r="J14" s="11">
        <v>1677.29</v>
      </c>
      <c r="K14" s="11">
        <v>1677.29</v>
      </c>
      <c r="L14" s="11">
        <v>1681.38</v>
      </c>
      <c r="M14" s="11">
        <v>1679.16</v>
      </c>
      <c r="N14" s="11">
        <v>1683.71</v>
      </c>
      <c r="O14" s="11">
        <v>1788.48</v>
      </c>
      <c r="P14" s="11">
        <v>1805.31</v>
      </c>
      <c r="Q14" s="11">
        <v>1825.8</v>
      </c>
      <c r="R14" s="25">
        <v>1835.29</v>
      </c>
    </row>
    <row r="15" spans="1:18" ht="30" customHeight="1" thickBot="1">
      <c r="D15" s="41" t="s">
        <v>86</v>
      </c>
      <c r="E15" s="28" t="s">
        <v>70</v>
      </c>
      <c r="F15" s="64">
        <f t="shared" ref="F15:L15" si="0">+F8</f>
        <v>2467.94166</v>
      </c>
      <c r="G15" s="11">
        <f t="shared" si="0"/>
        <v>2338.3993599999999</v>
      </c>
      <c r="H15" s="11">
        <f t="shared" si="0"/>
        <v>2387.06214</v>
      </c>
      <c r="I15" s="11">
        <f t="shared" si="0"/>
        <v>2549.3292200000001</v>
      </c>
      <c r="J15" s="11">
        <f t="shared" si="0"/>
        <v>2492.1881899999998</v>
      </c>
      <c r="K15" s="11">
        <f t="shared" si="0"/>
        <v>2514.0557800000001</v>
      </c>
      <c r="L15" s="11">
        <f t="shared" si="0"/>
        <v>2512.25</v>
      </c>
      <c r="M15" s="11">
        <f>+M8</f>
        <v>2539.1532200000001</v>
      </c>
      <c r="N15" s="11">
        <f>+N8</f>
        <v>2494.0221999999999</v>
      </c>
      <c r="O15" s="11">
        <f>+O8</f>
        <v>3206.85</v>
      </c>
      <c r="P15" s="11">
        <f t="shared" ref="P15:R15" si="1">+P8</f>
        <v>3068</v>
      </c>
      <c r="Q15" s="11">
        <f t="shared" si="1"/>
        <v>3025.22354</v>
      </c>
      <c r="R15" s="25">
        <f t="shared" si="1"/>
        <v>3070.8010599999998</v>
      </c>
    </row>
    <row r="16" spans="1:18" ht="30" customHeight="1" thickBot="1">
      <c r="D16" s="41" t="s">
        <v>87</v>
      </c>
      <c r="E16" s="29" t="s">
        <v>71</v>
      </c>
      <c r="F16" s="65">
        <f t="shared" ref="F16:L16" si="2">+F15*1.2</f>
        <v>2961.5299919999998</v>
      </c>
      <c r="G16" s="26">
        <f t="shared" si="2"/>
        <v>2806.0792319999996</v>
      </c>
      <c r="H16" s="26">
        <f t="shared" si="2"/>
        <v>2864.4745680000001</v>
      </c>
      <c r="I16" s="26">
        <f t="shared" si="2"/>
        <v>3059.195064</v>
      </c>
      <c r="J16" s="26">
        <f t="shared" si="2"/>
        <v>2990.6258279999997</v>
      </c>
      <c r="K16" s="26">
        <f t="shared" si="2"/>
        <v>3016.8669359999999</v>
      </c>
      <c r="L16" s="26">
        <f t="shared" si="2"/>
        <v>3014.7</v>
      </c>
      <c r="M16" s="26">
        <f>+M15*1.2</f>
        <v>3046.9838640000003</v>
      </c>
      <c r="N16" s="26">
        <f>+N15*1.2</f>
        <v>2992.8266399999998</v>
      </c>
      <c r="O16" s="26">
        <f>+O15*1.2</f>
        <v>3848.22</v>
      </c>
      <c r="P16" s="26">
        <f t="shared" ref="P16:R16" si="3">+P15*1.2</f>
        <v>3681.6</v>
      </c>
      <c r="Q16" s="26">
        <f t="shared" si="3"/>
        <v>3630.2682479999999</v>
      </c>
      <c r="R16" s="27">
        <f t="shared" si="3"/>
        <v>3684.9612719999996</v>
      </c>
    </row>
    <row r="17" spans="5:18" ht="19.5" customHeight="1">
      <c r="E17" s="190" t="s">
        <v>95</v>
      </c>
      <c r="F17" s="191"/>
      <c r="G17" s="191"/>
      <c r="H17" s="191"/>
      <c r="I17" s="191"/>
      <c r="J17" s="191"/>
      <c r="K17" s="191"/>
      <c r="L17" s="191"/>
      <c r="M17" s="191"/>
      <c r="N17" s="191"/>
      <c r="O17" s="191"/>
      <c r="P17" s="191"/>
      <c r="Q17" s="191"/>
      <c r="R17" s="191"/>
    </row>
    <row r="18" spans="5:18" ht="14.65" customHeight="1">
      <c r="E18" s="191"/>
      <c r="F18" s="191"/>
      <c r="G18" s="191"/>
      <c r="H18" s="191"/>
      <c r="I18" s="191"/>
      <c r="J18" s="191"/>
      <c r="K18" s="191"/>
      <c r="L18" s="191"/>
      <c r="M18" s="191"/>
      <c r="N18" s="191"/>
      <c r="O18" s="191"/>
      <c r="P18" s="191"/>
      <c r="Q18" s="191"/>
      <c r="R18" s="191"/>
    </row>
    <row r="19" spans="5:18" ht="17.649999999999999" customHeight="1">
      <c r="E19" s="197" t="s">
        <v>88</v>
      </c>
      <c r="F19" s="197"/>
      <c r="G19" s="197"/>
      <c r="H19" s="197"/>
      <c r="I19" s="197"/>
      <c r="J19" s="197"/>
      <c r="K19" s="197"/>
      <c r="L19" s="197"/>
      <c r="M19" s="197"/>
      <c r="N19" s="197"/>
      <c r="O19" s="197"/>
      <c r="P19" s="197"/>
      <c r="Q19" s="197"/>
      <c r="R19" s="197"/>
    </row>
    <row r="20" spans="5:18">
      <c r="E20" s="53"/>
      <c r="F20" s="53"/>
      <c r="G20" s="53"/>
      <c r="H20" s="53"/>
      <c r="I20" s="53"/>
      <c r="J20" s="53"/>
    </row>
    <row r="24" spans="5:18" ht="19.899999999999999" customHeight="1"/>
    <row r="25" spans="5:18" ht="19.899999999999999" customHeight="1"/>
    <row r="26" spans="5:18" ht="19.899999999999999" customHeight="1"/>
    <row r="27" spans="5:18" ht="19.899999999999999" customHeight="1"/>
    <row r="28" spans="5:18" ht="19.899999999999999" customHeight="1"/>
    <row r="29" spans="5:18" ht="19.899999999999999" customHeight="1"/>
    <row r="30" spans="5:18" ht="19.899999999999999" customHeight="1"/>
    <row r="31" spans="5:18" ht="19.899999999999999" customHeight="1"/>
    <row r="32" spans="5: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80" ht="32.25" customHeight="1"/>
    <row r="81" ht="32.25" customHeight="1"/>
    <row r="84" ht="30" customHeight="1"/>
    <row r="87" ht="21" customHeight="1"/>
  </sheetData>
  <mergeCells count="7">
    <mergeCell ref="E17:R18"/>
    <mergeCell ref="E19:R19"/>
    <mergeCell ref="F3:R3"/>
    <mergeCell ref="F11:R11"/>
    <mergeCell ref="A1:C1"/>
    <mergeCell ref="D13:D14"/>
    <mergeCell ref="E10:R10"/>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5" zoomScaleNormal="85"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7109375" style="2" customWidth="1"/>
    <col min="7" max="13" width="11.42578125" style="2"/>
    <col min="14" max="14" width="11.42578125" style="2" customWidth="1"/>
    <col min="15" max="16384" width="11.42578125" style="2"/>
  </cols>
  <sheetData>
    <row r="1" spans="1:18">
      <c r="A1" s="184"/>
      <c r="B1" s="184"/>
      <c r="C1" s="184"/>
    </row>
    <row r="2" spans="1:18" ht="15.6" customHeight="1" thickBot="1"/>
    <row r="3" spans="1:18" ht="22.9" customHeight="1" thickBot="1">
      <c r="F3" s="204" t="s">
        <v>119</v>
      </c>
      <c r="G3" s="205"/>
      <c r="H3" s="205"/>
      <c r="I3" s="205"/>
      <c r="J3" s="205"/>
      <c r="K3" s="205"/>
      <c r="L3" s="205"/>
      <c r="M3" s="205"/>
      <c r="N3" s="205"/>
      <c r="O3" s="205"/>
      <c r="P3" s="205"/>
      <c r="Q3" s="205"/>
      <c r="R3" s="206"/>
    </row>
    <row r="4" spans="1:18" ht="26.25" customHeight="1" thickBot="1">
      <c r="E4" s="37"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40" t="s">
        <v>63</v>
      </c>
      <c r="F5" s="67">
        <v>1148.76</v>
      </c>
      <c r="G5" s="62">
        <v>1166.47</v>
      </c>
      <c r="H5" s="62">
        <v>1239.72</v>
      </c>
      <c r="I5" s="62">
        <v>1332.85</v>
      </c>
      <c r="J5" s="62">
        <v>1262.33</v>
      </c>
      <c r="K5" s="62">
        <v>1279.19</v>
      </c>
      <c r="L5" s="62">
        <v>1335.51</v>
      </c>
      <c r="M5" s="62">
        <v>1406.06</v>
      </c>
      <c r="N5" s="62">
        <v>1151.45</v>
      </c>
      <c r="O5" s="62">
        <v>1562.85</v>
      </c>
      <c r="P5" s="62">
        <v>1830.36</v>
      </c>
      <c r="Q5" s="62">
        <v>1475.97</v>
      </c>
      <c r="R5" s="66">
        <v>1355.3</v>
      </c>
    </row>
    <row r="6" spans="1:18" ht="26.25" customHeight="1">
      <c r="E6" s="28" t="s">
        <v>64</v>
      </c>
      <c r="F6" s="64">
        <v>470.61</v>
      </c>
      <c r="G6" s="11">
        <v>443.31</v>
      </c>
      <c r="H6" s="11">
        <v>469.38</v>
      </c>
      <c r="I6" s="11">
        <v>479.61</v>
      </c>
      <c r="J6" s="11">
        <v>462.53</v>
      </c>
      <c r="K6" s="11">
        <v>468.27</v>
      </c>
      <c r="L6" s="11">
        <v>472.28</v>
      </c>
      <c r="M6" s="11">
        <v>490.61</v>
      </c>
      <c r="N6" s="11">
        <v>479.56</v>
      </c>
      <c r="O6" s="11">
        <v>360.57</v>
      </c>
      <c r="P6" s="11">
        <v>270.18</v>
      </c>
      <c r="Q6" s="11">
        <v>509.3</v>
      </c>
      <c r="R6" s="25">
        <v>447.76</v>
      </c>
    </row>
    <row r="7" spans="1:18" ht="26.25" customHeight="1">
      <c r="E7" s="28" t="s">
        <v>65</v>
      </c>
      <c r="F7" s="64">
        <v>919</v>
      </c>
      <c r="G7" s="11">
        <v>926</v>
      </c>
      <c r="H7" s="11">
        <v>925</v>
      </c>
      <c r="I7" s="11">
        <v>933</v>
      </c>
      <c r="J7" s="11">
        <v>933</v>
      </c>
      <c r="K7" s="11">
        <v>928</v>
      </c>
      <c r="L7" s="11">
        <v>935</v>
      </c>
      <c r="M7" s="11">
        <v>936</v>
      </c>
      <c r="N7" s="11">
        <v>945</v>
      </c>
      <c r="O7" s="11">
        <v>950</v>
      </c>
      <c r="P7" s="11">
        <v>914</v>
      </c>
      <c r="Q7" s="11">
        <v>919</v>
      </c>
      <c r="R7" s="25">
        <v>921</v>
      </c>
    </row>
    <row r="8" spans="1:18" ht="26.25" customHeight="1">
      <c r="E8" s="28" t="s">
        <v>66</v>
      </c>
      <c r="F8" s="64">
        <v>2586.63</v>
      </c>
      <c r="G8" s="11">
        <v>2575.69</v>
      </c>
      <c r="H8" s="11">
        <v>2681.95</v>
      </c>
      <c r="I8" s="11">
        <v>2797.45</v>
      </c>
      <c r="J8" s="11">
        <v>2709.86</v>
      </c>
      <c r="K8" s="11">
        <v>2735.27</v>
      </c>
      <c r="L8" s="11">
        <v>2799.03</v>
      </c>
      <c r="M8" s="11">
        <v>2894.37</v>
      </c>
      <c r="N8" s="11">
        <v>2624.17</v>
      </c>
      <c r="O8" s="11">
        <v>2921.58</v>
      </c>
      <c r="P8" s="11">
        <v>3052.46</v>
      </c>
      <c r="Q8" s="11">
        <v>2937.73</v>
      </c>
      <c r="R8" s="25">
        <v>2735.76</v>
      </c>
    </row>
    <row r="9" spans="1:18" ht="26.25" customHeight="1" thickBot="1">
      <c r="E9" s="29" t="s">
        <v>67</v>
      </c>
      <c r="F9" s="65">
        <v>3224</v>
      </c>
      <c r="G9" s="26">
        <v>3239.09</v>
      </c>
      <c r="H9" s="26">
        <v>3248.68</v>
      </c>
      <c r="I9" s="26">
        <v>3255.06</v>
      </c>
      <c r="J9" s="26">
        <v>3257.57</v>
      </c>
      <c r="K9" s="26">
        <v>3253.5</v>
      </c>
      <c r="L9" s="26">
        <v>3257.35</v>
      </c>
      <c r="M9" s="26">
        <v>3248.98</v>
      </c>
      <c r="N9" s="26">
        <v>3253.72</v>
      </c>
      <c r="O9" s="26">
        <v>3264.52</v>
      </c>
      <c r="P9" s="26">
        <v>3291.05</v>
      </c>
      <c r="Q9" s="26">
        <v>3324.25</v>
      </c>
      <c r="R9" s="27">
        <v>3337.6</v>
      </c>
    </row>
    <row r="10" spans="1:18" ht="30" customHeight="1" thickBot="1">
      <c r="E10" s="218" t="s">
        <v>144</v>
      </c>
      <c r="F10" s="219"/>
      <c r="G10" s="219"/>
      <c r="H10" s="219"/>
      <c r="I10" s="219"/>
      <c r="J10" s="219"/>
      <c r="K10" s="219"/>
      <c r="L10" s="219"/>
      <c r="M10" s="219"/>
      <c r="N10" s="219"/>
      <c r="O10" s="219"/>
      <c r="P10" s="219"/>
      <c r="Q10" s="219"/>
    </row>
    <row r="11" spans="1:18" ht="30" customHeight="1" thickBot="1">
      <c r="F11" s="187" t="s">
        <v>100</v>
      </c>
      <c r="G11" s="188"/>
      <c r="H11" s="188"/>
      <c r="I11" s="188"/>
      <c r="J11" s="188"/>
      <c r="K11" s="188"/>
      <c r="L11" s="188"/>
      <c r="M11" s="188"/>
      <c r="N11" s="188"/>
      <c r="O11" s="188"/>
      <c r="P11" s="188"/>
      <c r="Q11" s="188"/>
      <c r="R11" s="189"/>
    </row>
    <row r="12" spans="1:18" ht="30" customHeight="1" thickBot="1">
      <c r="D12" s="38" t="s">
        <v>84</v>
      </c>
      <c r="E12" s="38"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95" t="s">
        <v>85</v>
      </c>
      <c r="E13" s="30" t="s">
        <v>68</v>
      </c>
      <c r="F13" s="67">
        <v>1134.08</v>
      </c>
      <c r="G13" s="62">
        <v>1133.3699999999999</v>
      </c>
      <c r="H13" s="62">
        <v>1174.43</v>
      </c>
      <c r="I13" s="62">
        <v>1225.24</v>
      </c>
      <c r="J13" s="62">
        <v>1188.26</v>
      </c>
      <c r="K13" s="62">
        <v>1197.04</v>
      </c>
      <c r="L13" s="62">
        <v>1224.28</v>
      </c>
      <c r="M13" s="62">
        <v>1260.1099999999999</v>
      </c>
      <c r="N13" s="62">
        <v>1154.26</v>
      </c>
      <c r="O13" s="62">
        <v>1272.6600000000001</v>
      </c>
      <c r="P13" s="62">
        <v>1327.77</v>
      </c>
      <c r="Q13" s="62">
        <v>1342.84</v>
      </c>
      <c r="R13" s="66">
        <v>1349.92</v>
      </c>
    </row>
    <row r="14" spans="1:18" ht="30" customHeight="1" thickBot="1">
      <c r="D14" s="196"/>
      <c r="E14" s="28" t="s">
        <v>69</v>
      </c>
      <c r="F14" s="64">
        <v>1416.71</v>
      </c>
      <c r="G14" s="11">
        <v>1415.51</v>
      </c>
      <c r="H14" s="11">
        <v>1466.85</v>
      </c>
      <c r="I14" s="11">
        <v>1530.25</v>
      </c>
      <c r="J14" s="11">
        <v>1484.12</v>
      </c>
      <c r="K14" s="11">
        <v>1495.01</v>
      </c>
      <c r="L14" s="11">
        <v>1529.5</v>
      </c>
      <c r="M14" s="11">
        <v>1574.58</v>
      </c>
      <c r="N14" s="11">
        <v>1442.75</v>
      </c>
      <c r="O14" s="11">
        <v>1589.66</v>
      </c>
      <c r="P14" s="11">
        <v>1658.65</v>
      </c>
      <c r="Q14" s="11">
        <v>1677.48</v>
      </c>
      <c r="R14" s="25">
        <v>1686.33</v>
      </c>
    </row>
    <row r="15" spans="1:18" ht="30" customHeight="1" thickBot="1">
      <c r="D15" s="41" t="s">
        <v>86</v>
      </c>
      <c r="E15" s="28" t="s">
        <v>70</v>
      </c>
      <c r="F15" s="64">
        <f t="shared" ref="F15:L15" si="0">+F8</f>
        <v>2586.63</v>
      </c>
      <c r="G15" s="11">
        <f t="shared" si="0"/>
        <v>2575.69</v>
      </c>
      <c r="H15" s="11">
        <f t="shared" si="0"/>
        <v>2681.95</v>
      </c>
      <c r="I15" s="11">
        <f t="shared" si="0"/>
        <v>2797.45</v>
      </c>
      <c r="J15" s="11">
        <f t="shared" si="0"/>
        <v>2709.86</v>
      </c>
      <c r="K15" s="11">
        <f t="shared" si="0"/>
        <v>2735.27</v>
      </c>
      <c r="L15" s="11">
        <f t="shared" si="0"/>
        <v>2799.03</v>
      </c>
      <c r="M15" s="11">
        <f>+M8</f>
        <v>2894.37</v>
      </c>
      <c r="N15" s="11">
        <f>+N8</f>
        <v>2624.17</v>
      </c>
      <c r="O15" s="11">
        <f>+O8</f>
        <v>2921.58</v>
      </c>
      <c r="P15" s="11">
        <f t="shared" ref="P15:R15" si="1">+P8</f>
        <v>3052.46</v>
      </c>
      <c r="Q15" s="11">
        <f t="shared" si="1"/>
        <v>2937.73</v>
      </c>
      <c r="R15" s="25">
        <f t="shared" si="1"/>
        <v>2735.76</v>
      </c>
    </row>
    <row r="16" spans="1:18" ht="30" customHeight="1" thickBot="1">
      <c r="D16" s="41" t="s">
        <v>87</v>
      </c>
      <c r="E16" s="29" t="s">
        <v>71</v>
      </c>
      <c r="F16" s="65">
        <f t="shared" ref="F16:L16" si="2">+F15*1.2</f>
        <v>3103.9560000000001</v>
      </c>
      <c r="G16" s="26">
        <f t="shared" si="2"/>
        <v>3090.828</v>
      </c>
      <c r="H16" s="26">
        <f t="shared" si="2"/>
        <v>3218.3399999999997</v>
      </c>
      <c r="I16" s="26">
        <f t="shared" si="2"/>
        <v>3356.9399999999996</v>
      </c>
      <c r="J16" s="26">
        <f t="shared" si="2"/>
        <v>3251.8319999999999</v>
      </c>
      <c r="K16" s="26">
        <f t="shared" si="2"/>
        <v>3282.3240000000001</v>
      </c>
      <c r="L16" s="26">
        <f t="shared" si="2"/>
        <v>3358.8360000000002</v>
      </c>
      <c r="M16" s="26">
        <f>+M15*1.2</f>
        <v>3473.2439999999997</v>
      </c>
      <c r="N16" s="26">
        <f>+N15*1.2</f>
        <v>3149.0039999999999</v>
      </c>
      <c r="O16" s="26">
        <f>+O15*1.2</f>
        <v>3505.8959999999997</v>
      </c>
      <c r="P16" s="26">
        <f t="shared" ref="P16:R16" si="3">+P15*1.2</f>
        <v>3662.9519999999998</v>
      </c>
      <c r="Q16" s="26">
        <f t="shared" si="3"/>
        <v>3525.2759999999998</v>
      </c>
      <c r="R16" s="27">
        <f t="shared" si="3"/>
        <v>3282.9120000000003</v>
      </c>
    </row>
    <row r="17" spans="5:17" ht="6.6" customHeight="1">
      <c r="E17" s="190" t="s">
        <v>130</v>
      </c>
      <c r="F17" s="191"/>
      <c r="G17" s="191"/>
      <c r="H17" s="191"/>
      <c r="I17" s="191"/>
      <c r="J17" s="191"/>
      <c r="K17" s="191"/>
      <c r="L17" s="191"/>
      <c r="M17" s="191"/>
      <c r="N17" s="191"/>
      <c r="O17" s="191"/>
      <c r="P17" s="191"/>
      <c r="Q17" s="191"/>
    </row>
    <row r="18" spans="5:17" ht="24" customHeight="1">
      <c r="E18" s="191"/>
      <c r="F18" s="191"/>
      <c r="G18" s="191"/>
      <c r="H18" s="191"/>
      <c r="I18" s="191"/>
      <c r="J18" s="191"/>
      <c r="K18" s="191"/>
      <c r="L18" s="191"/>
      <c r="M18" s="191"/>
      <c r="N18" s="191"/>
      <c r="O18" s="191"/>
      <c r="P18" s="191"/>
      <c r="Q18" s="191"/>
    </row>
    <row r="19" spans="5:17">
      <c r="E19" s="191"/>
      <c r="F19" s="191"/>
      <c r="G19" s="191"/>
      <c r="H19" s="191"/>
      <c r="I19" s="191"/>
      <c r="J19" s="191"/>
      <c r="K19" s="191"/>
      <c r="L19" s="191"/>
      <c r="M19" s="191"/>
      <c r="N19" s="191"/>
      <c r="O19" s="191"/>
      <c r="P19" s="191"/>
      <c r="Q19" s="191"/>
    </row>
    <row r="80" ht="32.25" customHeight="1"/>
    <row r="81" ht="32.25" customHeight="1"/>
    <row r="84" ht="30" customHeight="1"/>
    <row r="87" ht="21" customHeight="1"/>
  </sheetData>
  <mergeCells count="6">
    <mergeCell ref="E17:Q19"/>
    <mergeCell ref="A1:C1"/>
    <mergeCell ref="D13:D14"/>
    <mergeCell ref="E10:Q10"/>
    <mergeCell ref="F3:R3"/>
    <mergeCell ref="F11:R11"/>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ustomWidth="1"/>
    <col min="7" max="13" width="11.42578125" style="2"/>
    <col min="14" max="14" width="11.42578125" style="2" customWidth="1"/>
    <col min="15" max="16" width="11.42578125" style="2"/>
    <col min="17" max="17" width="11.28515625" style="2" customWidth="1"/>
    <col min="18" max="16384" width="11.42578125" style="2"/>
  </cols>
  <sheetData>
    <row r="1" spans="1:18">
      <c r="A1" s="184"/>
      <c r="B1" s="184"/>
      <c r="C1" s="184"/>
    </row>
    <row r="2" spans="1:18" ht="15.75" thickBot="1"/>
    <row r="3" spans="1:18" ht="26.25" customHeight="1" thickBot="1">
      <c r="F3" s="220" t="s">
        <v>133</v>
      </c>
      <c r="G3" s="221"/>
      <c r="H3" s="221"/>
      <c r="I3" s="221"/>
      <c r="J3" s="221"/>
      <c r="K3" s="221"/>
      <c r="L3" s="221"/>
      <c r="M3" s="221"/>
      <c r="N3" s="221"/>
      <c r="O3" s="221"/>
      <c r="P3" s="221"/>
      <c r="Q3" s="221"/>
      <c r="R3" s="222"/>
    </row>
    <row r="4" spans="1:18" ht="26.25" customHeight="1" thickBot="1">
      <c r="E4" s="37"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40" t="s">
        <v>63</v>
      </c>
      <c r="F5" s="67">
        <v>1091.31</v>
      </c>
      <c r="G5" s="62">
        <v>1102.52</v>
      </c>
      <c r="H5" s="62">
        <v>1096.92</v>
      </c>
      <c r="I5" s="62">
        <v>1187.1099999999999</v>
      </c>
      <c r="J5" s="62">
        <v>1175.95</v>
      </c>
      <c r="K5" s="62">
        <v>1186.44</v>
      </c>
      <c r="L5" s="62">
        <v>1229.23</v>
      </c>
      <c r="M5" s="62">
        <v>1236.81</v>
      </c>
      <c r="N5" s="62">
        <v>1267.67</v>
      </c>
      <c r="O5" s="62">
        <v>1756.29</v>
      </c>
      <c r="P5" s="62">
        <v>1607.16</v>
      </c>
      <c r="Q5" s="62">
        <v>1563.49</v>
      </c>
      <c r="R5" s="66">
        <v>1569.22</v>
      </c>
    </row>
    <row r="6" spans="1:18" ht="26.25" customHeight="1">
      <c r="E6" s="28" t="s">
        <v>64</v>
      </c>
      <c r="F6" s="64">
        <v>2290.81</v>
      </c>
      <c r="G6" s="11">
        <v>2362.6</v>
      </c>
      <c r="H6" s="11">
        <v>2316.2199999999998</v>
      </c>
      <c r="I6" s="11">
        <v>2336.29</v>
      </c>
      <c r="J6" s="11">
        <v>2275.29</v>
      </c>
      <c r="K6" s="11">
        <v>2291.12</v>
      </c>
      <c r="L6" s="11">
        <v>2290.46</v>
      </c>
      <c r="M6" s="11">
        <v>2290.7399999999998</v>
      </c>
      <c r="N6" s="11">
        <v>2263.29</v>
      </c>
      <c r="O6" s="11">
        <v>2344.5</v>
      </c>
      <c r="P6" s="11">
        <v>2449.1999999999998</v>
      </c>
      <c r="Q6" s="11">
        <v>2408.52</v>
      </c>
      <c r="R6" s="25">
        <v>2470.92</v>
      </c>
    </row>
    <row r="7" spans="1:18" ht="26.25" customHeight="1">
      <c r="E7" s="28" t="s">
        <v>65</v>
      </c>
      <c r="F7" s="64">
        <v>419.63</v>
      </c>
      <c r="G7" s="11">
        <v>421.64</v>
      </c>
      <c r="H7" s="11">
        <v>420.86</v>
      </c>
      <c r="I7" s="11">
        <v>425.05</v>
      </c>
      <c r="J7" s="11">
        <v>425.7</v>
      </c>
      <c r="K7" s="11">
        <v>421.2</v>
      </c>
      <c r="L7" s="11">
        <v>423.78</v>
      </c>
      <c r="M7" s="11">
        <v>426.23</v>
      </c>
      <c r="N7" s="11">
        <v>432.85</v>
      </c>
      <c r="O7" s="11">
        <v>436.6</v>
      </c>
      <c r="P7" s="11">
        <v>435.17</v>
      </c>
      <c r="Q7" s="11">
        <v>431.88</v>
      </c>
      <c r="R7" s="25">
        <v>429.37</v>
      </c>
    </row>
    <row r="8" spans="1:18" ht="26.25" customHeight="1">
      <c r="E8" s="28" t="s">
        <v>66</v>
      </c>
      <c r="F8" s="64">
        <v>3830.06</v>
      </c>
      <c r="G8" s="11">
        <v>3908.38</v>
      </c>
      <c r="H8" s="11">
        <v>3856.33</v>
      </c>
      <c r="I8" s="11">
        <v>3990.52</v>
      </c>
      <c r="J8" s="11">
        <v>3918.86</v>
      </c>
      <c r="K8" s="11">
        <v>3926.45</v>
      </c>
      <c r="L8" s="11">
        <v>3963.29</v>
      </c>
      <c r="M8" s="11">
        <v>3978.29</v>
      </c>
      <c r="N8" s="11">
        <v>3983.34</v>
      </c>
      <c r="O8" s="11">
        <v>4534.1099999999997</v>
      </c>
      <c r="P8" s="11">
        <v>4484.6499999999996</v>
      </c>
      <c r="Q8" s="11">
        <v>4409.46</v>
      </c>
      <c r="R8" s="25">
        <v>4482.4799999999996</v>
      </c>
    </row>
    <row r="9" spans="1:18" ht="26.25" customHeight="1" thickBot="1">
      <c r="E9" s="29" t="s">
        <v>67</v>
      </c>
      <c r="F9" s="65">
        <v>6446.48</v>
      </c>
      <c r="G9" s="26">
        <v>6476.64</v>
      </c>
      <c r="H9" s="26">
        <v>6495.82</v>
      </c>
      <c r="I9" s="26">
        <v>6508.58</v>
      </c>
      <c r="J9" s="26">
        <v>6513.59</v>
      </c>
      <c r="K9" s="26">
        <v>6505.45</v>
      </c>
      <c r="L9" s="26">
        <v>6513.15</v>
      </c>
      <c r="M9" s="26">
        <v>6496.42</v>
      </c>
      <c r="N9" s="26">
        <v>6505.9</v>
      </c>
      <c r="O9" s="26">
        <v>6527.5</v>
      </c>
      <c r="P9" s="26">
        <v>6580.54</v>
      </c>
      <c r="Q9" s="26">
        <v>6646.92</v>
      </c>
      <c r="R9" s="27">
        <v>6673.62</v>
      </c>
    </row>
    <row r="10" spans="1:18" ht="30" customHeight="1" thickBot="1">
      <c r="E10" s="192" t="s">
        <v>88</v>
      </c>
      <c r="F10" s="193"/>
      <c r="G10" s="193"/>
      <c r="H10" s="193"/>
      <c r="I10" s="193"/>
      <c r="J10" s="193"/>
      <c r="K10" s="193"/>
      <c r="L10" s="193"/>
      <c r="M10" s="193"/>
      <c r="N10" s="193"/>
      <c r="O10" s="193"/>
      <c r="P10" s="193"/>
      <c r="Q10" s="193"/>
      <c r="R10" s="193"/>
    </row>
    <row r="11" spans="1:18" ht="30" customHeight="1" thickBot="1">
      <c r="F11" s="187" t="s">
        <v>138</v>
      </c>
      <c r="G11" s="188"/>
      <c r="H11" s="188"/>
      <c r="I11" s="188"/>
      <c r="J11" s="188"/>
      <c r="K11" s="188"/>
      <c r="L11" s="188"/>
      <c r="M11" s="188"/>
      <c r="N11" s="188"/>
      <c r="O11" s="188"/>
      <c r="P11" s="188"/>
      <c r="Q11" s="188"/>
      <c r="R11" s="189"/>
    </row>
    <row r="12" spans="1:18" ht="30" customHeight="1" thickBot="1">
      <c r="D12" s="32" t="s">
        <v>84</v>
      </c>
      <c r="E12" s="58"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85" t="s">
        <v>85</v>
      </c>
      <c r="E13" s="54" t="s">
        <v>68</v>
      </c>
      <c r="F13" s="67">
        <v>2144.87</v>
      </c>
      <c r="G13" s="62">
        <v>2157.6</v>
      </c>
      <c r="H13" s="62">
        <v>2166.6999999999998</v>
      </c>
      <c r="I13" s="62">
        <v>2173.67</v>
      </c>
      <c r="J13" s="62">
        <v>2178.0700000000002</v>
      </c>
      <c r="K13" s="62">
        <v>2178.0700000000002</v>
      </c>
      <c r="L13" s="62">
        <v>2183.38</v>
      </c>
      <c r="M13" s="62">
        <v>2180.5</v>
      </c>
      <c r="N13" s="62">
        <v>2186.41</v>
      </c>
      <c r="O13" s="62">
        <v>2196.42</v>
      </c>
      <c r="P13" s="62">
        <v>2217.04</v>
      </c>
      <c r="Q13" s="62">
        <v>2242.21</v>
      </c>
      <c r="R13" s="66">
        <v>2254.04</v>
      </c>
    </row>
    <row r="14" spans="1:18" ht="30" customHeight="1" thickBot="1">
      <c r="D14" s="186"/>
      <c r="E14" s="55" t="s">
        <v>69</v>
      </c>
      <c r="F14" s="64">
        <v>2723.52</v>
      </c>
      <c r="G14" s="11">
        <v>2739.69</v>
      </c>
      <c r="H14" s="11">
        <v>2751.24</v>
      </c>
      <c r="I14" s="11">
        <v>2760.1</v>
      </c>
      <c r="J14" s="11">
        <v>2765.68</v>
      </c>
      <c r="K14" s="11">
        <v>2765.68</v>
      </c>
      <c r="L14" s="11">
        <v>2772.42</v>
      </c>
      <c r="M14" s="11">
        <v>2768.76</v>
      </c>
      <c r="N14" s="11">
        <v>2776.27</v>
      </c>
      <c r="O14" s="11">
        <v>2788.98</v>
      </c>
      <c r="P14" s="11">
        <v>2815.16</v>
      </c>
      <c r="Q14" s="11">
        <v>2847.12</v>
      </c>
      <c r="R14" s="25">
        <v>2862.14</v>
      </c>
    </row>
    <row r="15" spans="1:18" ht="30" customHeight="1" thickBot="1">
      <c r="D15" s="31" t="s">
        <v>86</v>
      </c>
      <c r="E15" s="55" t="s">
        <v>70</v>
      </c>
      <c r="F15" s="64">
        <f t="shared" ref="F15:L15" si="0">+F8</f>
        <v>3830.06</v>
      </c>
      <c r="G15" s="11">
        <f t="shared" si="0"/>
        <v>3908.38</v>
      </c>
      <c r="H15" s="11">
        <f t="shared" si="0"/>
        <v>3856.33</v>
      </c>
      <c r="I15" s="11">
        <f t="shared" si="0"/>
        <v>3990.52</v>
      </c>
      <c r="J15" s="11">
        <f t="shared" si="0"/>
        <v>3918.86</v>
      </c>
      <c r="K15" s="11">
        <f t="shared" si="0"/>
        <v>3926.45</v>
      </c>
      <c r="L15" s="11">
        <f t="shared" si="0"/>
        <v>3963.29</v>
      </c>
      <c r="M15" s="11">
        <f>+M8</f>
        <v>3978.29</v>
      </c>
      <c r="N15" s="11">
        <f>+N8</f>
        <v>3983.34</v>
      </c>
      <c r="O15" s="11">
        <f>+O8</f>
        <v>4534.1099999999997</v>
      </c>
      <c r="P15" s="11">
        <f t="shared" ref="P15:Q15" si="1">+P8</f>
        <v>4484.6499999999996</v>
      </c>
      <c r="Q15" s="11">
        <f t="shared" si="1"/>
        <v>4409.46</v>
      </c>
      <c r="R15" s="25">
        <f t="shared" ref="R15" si="2">+R8</f>
        <v>4482.4799999999996</v>
      </c>
    </row>
    <row r="16" spans="1:18" ht="30" customHeight="1" thickBot="1">
      <c r="D16" s="31" t="s">
        <v>87</v>
      </c>
      <c r="E16" s="56" t="s">
        <v>71</v>
      </c>
      <c r="F16" s="65">
        <f t="shared" ref="F16:L16" si="3">+F15*1.2</f>
        <v>4596.0720000000001</v>
      </c>
      <c r="G16" s="26">
        <f t="shared" si="3"/>
        <v>4690.0559999999996</v>
      </c>
      <c r="H16" s="26">
        <f t="shared" si="3"/>
        <v>4627.5959999999995</v>
      </c>
      <c r="I16" s="26">
        <f t="shared" si="3"/>
        <v>4788.6239999999998</v>
      </c>
      <c r="J16" s="26">
        <f t="shared" si="3"/>
        <v>4702.6319999999996</v>
      </c>
      <c r="K16" s="26">
        <f t="shared" si="3"/>
        <v>4711.74</v>
      </c>
      <c r="L16" s="26">
        <f t="shared" si="3"/>
        <v>4755.9479999999994</v>
      </c>
      <c r="M16" s="26">
        <f>+M15*1.2</f>
        <v>4773.9479999999994</v>
      </c>
      <c r="N16" s="26">
        <f>+N15*1.2</f>
        <v>4780.0079999999998</v>
      </c>
      <c r="O16" s="26">
        <f>+O15*1.2</f>
        <v>5440.9319999999998</v>
      </c>
      <c r="P16" s="26">
        <f t="shared" ref="P16:Q16" si="4">+P15*1.2</f>
        <v>5381.579999999999</v>
      </c>
      <c r="Q16" s="26">
        <f t="shared" si="4"/>
        <v>5291.3519999999999</v>
      </c>
      <c r="R16" s="27">
        <f t="shared" ref="R16" si="5">+R15*1.2</f>
        <v>5378.9759999999997</v>
      </c>
    </row>
    <row r="17" spans="5:18" ht="24.75" customHeight="1">
      <c r="E17" s="190" t="s">
        <v>129</v>
      </c>
      <c r="F17" s="191"/>
      <c r="G17" s="191"/>
      <c r="H17" s="191"/>
      <c r="I17" s="191"/>
      <c r="J17" s="191"/>
      <c r="K17" s="191"/>
      <c r="L17" s="191"/>
      <c r="M17" s="191"/>
      <c r="N17" s="191"/>
      <c r="O17" s="191"/>
      <c r="P17" s="191"/>
      <c r="Q17" s="191"/>
      <c r="R17" s="191"/>
    </row>
    <row r="18" spans="5:18">
      <c r="E18" s="191"/>
      <c r="F18" s="191"/>
      <c r="G18" s="191"/>
      <c r="H18" s="191"/>
      <c r="I18" s="191"/>
      <c r="J18" s="191"/>
      <c r="K18" s="191"/>
      <c r="L18" s="191"/>
      <c r="M18" s="191"/>
      <c r="N18" s="191"/>
      <c r="O18" s="191"/>
      <c r="P18" s="191"/>
      <c r="Q18" s="191"/>
      <c r="R18" s="191"/>
    </row>
    <row r="79" ht="32.25" customHeight="1"/>
    <row r="80" ht="32.25" customHeight="1"/>
    <row r="83" ht="30" customHeight="1"/>
    <row r="86" ht="21" customHeight="1"/>
  </sheetData>
  <mergeCells count="6">
    <mergeCell ref="A1:C1"/>
    <mergeCell ref="D13:D14"/>
    <mergeCell ref="E17:R18"/>
    <mergeCell ref="E10:R10"/>
    <mergeCell ref="F11:R11"/>
    <mergeCell ref="F3:R3"/>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84"/>
      <c r="B1" s="184"/>
      <c r="C1" s="184"/>
    </row>
    <row r="2" spans="1:18" ht="15.75" thickBot="1"/>
    <row r="3" spans="1:18" ht="26.25" customHeight="1" thickBot="1">
      <c r="F3" s="187" t="s">
        <v>115</v>
      </c>
      <c r="G3" s="188"/>
      <c r="H3" s="188"/>
      <c r="I3" s="188"/>
      <c r="J3" s="188"/>
      <c r="K3" s="188"/>
      <c r="L3" s="188"/>
      <c r="M3" s="188"/>
      <c r="N3" s="188"/>
      <c r="O3" s="188"/>
      <c r="P3" s="188"/>
      <c r="Q3" s="188"/>
      <c r="R3" s="189"/>
    </row>
    <row r="4" spans="1:18" ht="26.25" customHeight="1" thickBot="1">
      <c r="E4" s="37"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40" t="s">
        <v>63</v>
      </c>
      <c r="F5" s="67">
        <v>1149.17</v>
      </c>
      <c r="G5" s="62">
        <v>1169.81</v>
      </c>
      <c r="H5" s="62">
        <v>1152.8900000000001</v>
      </c>
      <c r="I5" s="62">
        <v>1245.21</v>
      </c>
      <c r="J5" s="62">
        <v>1198.69</v>
      </c>
      <c r="K5" s="62">
        <v>1243.5899999999999</v>
      </c>
      <c r="L5" s="62">
        <v>1426.29</v>
      </c>
      <c r="M5" s="62">
        <v>1510.19</v>
      </c>
      <c r="N5" s="62">
        <v>1303.43</v>
      </c>
      <c r="O5" s="62">
        <v>1555.98</v>
      </c>
      <c r="P5" s="62">
        <v>1592.13</v>
      </c>
      <c r="Q5" s="62">
        <v>1656.26</v>
      </c>
      <c r="R5" s="66">
        <v>1714.3</v>
      </c>
    </row>
    <row r="6" spans="1:18" ht="26.25" customHeight="1">
      <c r="E6" s="28" t="s">
        <v>64</v>
      </c>
      <c r="F6" s="64">
        <v>241.94</v>
      </c>
      <c r="G6" s="11">
        <v>242.77</v>
      </c>
      <c r="H6" s="11">
        <v>244.35</v>
      </c>
      <c r="I6" s="11">
        <v>249.31</v>
      </c>
      <c r="J6" s="11">
        <v>239.93</v>
      </c>
      <c r="K6" s="11">
        <v>236.51</v>
      </c>
      <c r="L6" s="11">
        <v>232.91</v>
      </c>
      <c r="M6" s="11">
        <v>237.37</v>
      </c>
      <c r="N6" s="11">
        <v>238.76</v>
      </c>
      <c r="O6" s="11">
        <v>261.33999999999997</v>
      </c>
      <c r="P6" s="11">
        <v>279.45</v>
      </c>
      <c r="Q6" s="11">
        <v>262.07</v>
      </c>
      <c r="R6" s="25">
        <v>257.89</v>
      </c>
    </row>
    <row r="7" spans="1:18" ht="26.25" customHeight="1">
      <c r="E7" s="28" t="s">
        <v>65</v>
      </c>
      <c r="F7" s="64">
        <v>981.04</v>
      </c>
      <c r="G7" s="11">
        <v>985.62</v>
      </c>
      <c r="H7" s="11">
        <v>986.31</v>
      </c>
      <c r="I7" s="11">
        <v>991.79</v>
      </c>
      <c r="J7" s="11">
        <v>993.79</v>
      </c>
      <c r="K7" s="11">
        <v>988.99</v>
      </c>
      <c r="L7" s="11">
        <v>995.38</v>
      </c>
      <c r="M7" s="11">
        <v>998.14</v>
      </c>
      <c r="N7" s="11">
        <v>1007.28</v>
      </c>
      <c r="O7" s="11">
        <v>1014.28</v>
      </c>
      <c r="P7" s="11">
        <v>1021.44</v>
      </c>
      <c r="Q7" s="11">
        <v>1027.1099999999999</v>
      </c>
      <c r="R7" s="25">
        <v>1028.77</v>
      </c>
    </row>
    <row r="8" spans="1:18" ht="26.25" customHeight="1">
      <c r="E8" s="28" t="s">
        <v>66</v>
      </c>
      <c r="F8" s="64">
        <v>2421.11</v>
      </c>
      <c r="G8" s="11">
        <v>2446.4</v>
      </c>
      <c r="H8" s="11">
        <v>2432.73</v>
      </c>
      <c r="I8" s="11">
        <v>2538.92</v>
      </c>
      <c r="J8" s="11">
        <v>2483.0500000000002</v>
      </c>
      <c r="K8" s="11">
        <v>2508.13</v>
      </c>
      <c r="L8" s="11">
        <v>2711.21</v>
      </c>
      <c r="M8" s="11">
        <v>2803.47</v>
      </c>
      <c r="N8" s="11">
        <v>2603.7399999999998</v>
      </c>
      <c r="O8" s="11">
        <v>2895.57</v>
      </c>
      <c r="P8" s="11">
        <v>2960.91</v>
      </c>
      <c r="Q8" s="11">
        <v>3015.02</v>
      </c>
      <c r="R8" s="25">
        <v>3072.48</v>
      </c>
    </row>
    <row r="9" spans="1:18" ht="26.25" customHeight="1" thickBot="1">
      <c r="E9" s="29" t="s">
        <v>67</v>
      </c>
      <c r="F9" s="65">
        <v>3605.06</v>
      </c>
      <c r="G9" s="26">
        <v>3621.94</v>
      </c>
      <c r="H9" s="26">
        <v>3632.66</v>
      </c>
      <c r="I9" s="26">
        <v>3639.79</v>
      </c>
      <c r="J9" s="26">
        <v>3642.6</v>
      </c>
      <c r="K9" s="26">
        <v>3638.04</v>
      </c>
      <c r="L9" s="26">
        <v>3642.35</v>
      </c>
      <c r="M9" s="26">
        <v>3633</v>
      </c>
      <c r="N9" s="26">
        <v>3638.29</v>
      </c>
      <c r="O9" s="26">
        <v>3650.38</v>
      </c>
      <c r="P9" s="26">
        <v>3680.04</v>
      </c>
      <c r="Q9" s="26">
        <v>3717.16</v>
      </c>
      <c r="R9" s="27">
        <v>3732.09</v>
      </c>
    </row>
    <row r="10" spans="1:18" ht="30" customHeight="1" thickBot="1">
      <c r="E10" s="192" t="s">
        <v>88</v>
      </c>
      <c r="F10" s="193"/>
      <c r="G10" s="193"/>
      <c r="H10" s="193"/>
      <c r="I10" s="193"/>
      <c r="J10" s="193"/>
      <c r="K10" s="193"/>
      <c r="L10" s="193"/>
      <c r="M10" s="193"/>
      <c r="N10" s="193"/>
      <c r="O10" s="193"/>
      <c r="P10" s="193"/>
      <c r="Q10" s="193"/>
    </row>
    <row r="11" spans="1:18" ht="30" customHeight="1" thickBot="1">
      <c r="F11" s="187" t="s">
        <v>116</v>
      </c>
      <c r="G11" s="188"/>
      <c r="H11" s="188"/>
      <c r="I11" s="188"/>
      <c r="J11" s="188"/>
      <c r="K11" s="188"/>
      <c r="L11" s="188"/>
      <c r="M11" s="188"/>
      <c r="N11" s="188"/>
      <c r="O11" s="188"/>
      <c r="P11" s="188"/>
      <c r="Q11" s="188"/>
      <c r="R11" s="189"/>
    </row>
    <row r="12" spans="1:18" ht="30" customHeight="1" thickBot="1">
      <c r="D12" s="32" t="s">
        <v>84</v>
      </c>
      <c r="E12" s="38"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95" t="s">
        <v>85</v>
      </c>
      <c r="E13" s="40" t="s">
        <v>68</v>
      </c>
      <c r="F13" s="67">
        <v>1138.97</v>
      </c>
      <c r="G13" s="62">
        <v>1145.73</v>
      </c>
      <c r="H13" s="62">
        <v>1150.56</v>
      </c>
      <c r="I13" s="62">
        <v>1154.26</v>
      </c>
      <c r="J13" s="62">
        <v>1156.5999999999999</v>
      </c>
      <c r="K13" s="62">
        <v>1156.5999999999999</v>
      </c>
      <c r="L13" s="62">
        <v>1205.2</v>
      </c>
      <c r="M13" s="62">
        <v>1242.04</v>
      </c>
      <c r="N13" s="62">
        <v>1245.4100000000001</v>
      </c>
      <c r="O13" s="62">
        <v>1281.5899999999999</v>
      </c>
      <c r="P13" s="62">
        <v>1310.81</v>
      </c>
      <c r="Q13" s="62">
        <v>1331.79</v>
      </c>
      <c r="R13" s="66">
        <v>1355.65</v>
      </c>
    </row>
    <row r="14" spans="1:18" ht="30" customHeight="1" thickBot="1">
      <c r="D14" s="196"/>
      <c r="E14" s="28" t="s">
        <v>69</v>
      </c>
      <c r="F14" s="64">
        <v>1429.19</v>
      </c>
      <c r="G14" s="11">
        <v>1437.68</v>
      </c>
      <c r="H14" s="11">
        <v>1443.74</v>
      </c>
      <c r="I14" s="11">
        <v>1448.39</v>
      </c>
      <c r="J14" s="11">
        <v>1451.31</v>
      </c>
      <c r="K14" s="11">
        <v>1451.31</v>
      </c>
      <c r="L14" s="11">
        <v>1508.32</v>
      </c>
      <c r="M14" s="11">
        <v>1554.47</v>
      </c>
      <c r="N14" s="11">
        <v>1558.68</v>
      </c>
      <c r="O14" s="11">
        <v>1605.86</v>
      </c>
      <c r="P14" s="11">
        <v>1642.73</v>
      </c>
      <c r="Q14" s="11">
        <v>1668.87</v>
      </c>
      <c r="R14" s="25">
        <v>1696.85</v>
      </c>
    </row>
    <row r="15" spans="1:18" ht="30" customHeight="1" thickBot="1">
      <c r="D15" s="41" t="s">
        <v>86</v>
      </c>
      <c r="E15" s="28" t="s">
        <v>70</v>
      </c>
      <c r="F15" s="64">
        <f t="shared" ref="F15:J15" si="0">+F8</f>
        <v>2421.11</v>
      </c>
      <c r="G15" s="11">
        <f t="shared" si="0"/>
        <v>2446.4</v>
      </c>
      <c r="H15" s="11">
        <f t="shared" si="0"/>
        <v>2432.73</v>
      </c>
      <c r="I15" s="11">
        <f t="shared" si="0"/>
        <v>2538.92</v>
      </c>
      <c r="J15" s="11">
        <f t="shared" si="0"/>
        <v>2483.0500000000002</v>
      </c>
      <c r="K15" s="11">
        <f>+K8</f>
        <v>2508.13</v>
      </c>
      <c r="L15" s="11">
        <f>+L8</f>
        <v>2711.21</v>
      </c>
      <c r="M15" s="11">
        <f>+M8</f>
        <v>2803.47</v>
      </c>
      <c r="N15" s="11">
        <f>+N8</f>
        <v>2603.7399999999998</v>
      </c>
      <c r="O15" s="11">
        <f>+O8</f>
        <v>2895.57</v>
      </c>
      <c r="P15" s="11">
        <f t="shared" ref="P15:R15" si="1">+P8</f>
        <v>2960.91</v>
      </c>
      <c r="Q15" s="11">
        <f t="shared" si="1"/>
        <v>3015.02</v>
      </c>
      <c r="R15" s="25">
        <f t="shared" si="1"/>
        <v>3072.48</v>
      </c>
    </row>
    <row r="16" spans="1:18" ht="30" customHeight="1" thickBot="1">
      <c r="D16" s="41" t="s">
        <v>87</v>
      </c>
      <c r="E16" s="29" t="s">
        <v>71</v>
      </c>
      <c r="F16" s="65">
        <f t="shared" ref="F16:J16" si="2">+F15*1.2</f>
        <v>2905.3319999999999</v>
      </c>
      <c r="G16" s="26">
        <f t="shared" si="2"/>
        <v>2935.68</v>
      </c>
      <c r="H16" s="26">
        <f t="shared" si="2"/>
        <v>2919.2759999999998</v>
      </c>
      <c r="I16" s="26">
        <f t="shared" si="2"/>
        <v>3046.7040000000002</v>
      </c>
      <c r="J16" s="26">
        <f t="shared" si="2"/>
        <v>2979.6600000000003</v>
      </c>
      <c r="K16" s="26">
        <f>+K15*1.2</f>
        <v>3009.7559999999999</v>
      </c>
      <c r="L16" s="26">
        <f>+L15*1.2</f>
        <v>3253.4519999999998</v>
      </c>
      <c r="M16" s="26">
        <f>+M15*1.2</f>
        <v>3364.1639999999998</v>
      </c>
      <c r="N16" s="26">
        <f>+N15*1.2</f>
        <v>3124.4879999999998</v>
      </c>
      <c r="O16" s="26">
        <f>+O15*1.2</f>
        <v>3474.6840000000002</v>
      </c>
      <c r="P16" s="26">
        <f t="shared" ref="P16:R16" si="3">+P15*1.2</f>
        <v>3553.0919999999996</v>
      </c>
      <c r="Q16" s="26">
        <f t="shared" si="3"/>
        <v>3618.0239999999999</v>
      </c>
      <c r="R16" s="27">
        <f t="shared" si="3"/>
        <v>3686.9759999999997</v>
      </c>
    </row>
    <row r="17" spans="5:17" ht="20.25" customHeight="1">
      <c r="E17" s="201" t="s">
        <v>93</v>
      </c>
      <c r="F17" s="202"/>
      <c r="G17" s="202"/>
      <c r="H17" s="202"/>
      <c r="I17" s="202"/>
      <c r="J17" s="202"/>
      <c r="K17" s="202"/>
      <c r="L17" s="202"/>
      <c r="M17" s="202"/>
      <c r="N17" s="202"/>
      <c r="O17" s="202"/>
      <c r="P17" s="202"/>
      <c r="Q17" s="202"/>
    </row>
    <row r="18" spans="5:17" ht="7.9" customHeight="1">
      <c r="E18" s="202"/>
      <c r="F18" s="202"/>
      <c r="G18" s="202"/>
      <c r="H18" s="202"/>
      <c r="I18" s="202"/>
      <c r="J18" s="202"/>
      <c r="K18" s="202"/>
      <c r="L18" s="202"/>
      <c r="M18" s="202"/>
      <c r="N18" s="202"/>
      <c r="O18" s="202"/>
      <c r="P18" s="202"/>
      <c r="Q18" s="202"/>
    </row>
    <row r="19" spans="5:17" ht="21.6" customHeight="1">
      <c r="E19" s="197" t="s">
        <v>88</v>
      </c>
      <c r="F19" s="197"/>
      <c r="G19" s="197"/>
      <c r="H19" s="197"/>
      <c r="I19" s="197"/>
      <c r="J19" s="197"/>
      <c r="K19" s="197"/>
      <c r="L19" s="197"/>
      <c r="M19" s="197"/>
      <c r="N19" s="197"/>
      <c r="O19" s="197"/>
      <c r="P19" s="197"/>
      <c r="Q19" s="197"/>
    </row>
    <row r="20" spans="5:17">
      <c r="E20" s="53"/>
      <c r="F20" s="53"/>
      <c r="G20" s="53"/>
      <c r="H20" s="53"/>
    </row>
    <row r="80" ht="32.25" customHeight="1"/>
    <row r="81" ht="32.25" customHeight="1"/>
    <row r="84" ht="30" customHeight="1"/>
    <row r="87" ht="21" customHeight="1"/>
  </sheetData>
  <mergeCells count="7">
    <mergeCell ref="F3:R3"/>
    <mergeCell ref="E10:Q10"/>
    <mergeCell ref="E17:Q18"/>
    <mergeCell ref="E19:Q19"/>
    <mergeCell ref="A1:C1"/>
    <mergeCell ref="D13:D14"/>
    <mergeCell ref="F11:R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zoomScale="91" zoomScaleNormal="91" workbookViewId="0">
      <selection sqref="A1:C1"/>
    </sheetView>
  </sheetViews>
  <sheetFormatPr baseColWidth="10" defaultColWidth="11.42578125" defaultRowHeight="15"/>
  <cols>
    <col min="1" max="3" width="11.42578125" style="2"/>
    <col min="4" max="4" width="14.42578125" style="2" customWidth="1"/>
    <col min="5" max="5" width="18.140625" style="2" customWidth="1"/>
    <col min="6" max="6" width="13.28515625" style="2" customWidth="1"/>
    <col min="7" max="14" width="11.42578125" style="2"/>
    <col min="15" max="15" width="11.42578125" style="2" customWidth="1"/>
    <col min="16" max="16384" width="11.42578125" style="2"/>
  </cols>
  <sheetData>
    <row r="1" spans="1:18">
      <c r="A1" s="184"/>
      <c r="B1" s="184"/>
      <c r="C1" s="184"/>
    </row>
    <row r="2" spans="1:18" ht="15.75" thickBot="1"/>
    <row r="3" spans="1:18" ht="26.25" customHeight="1" thickBot="1">
      <c r="F3" s="187" t="s">
        <v>136</v>
      </c>
      <c r="G3" s="188"/>
      <c r="H3" s="188"/>
      <c r="I3" s="188"/>
      <c r="J3" s="188"/>
      <c r="K3" s="188"/>
      <c r="L3" s="188"/>
      <c r="M3" s="188"/>
      <c r="N3" s="188"/>
      <c r="O3" s="188"/>
      <c r="P3" s="188"/>
      <c r="Q3" s="188"/>
      <c r="R3" s="189"/>
    </row>
    <row r="4" spans="1:18" ht="26.25" customHeight="1" thickBot="1">
      <c r="E4" s="37"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30" t="s">
        <v>63</v>
      </c>
      <c r="F5" s="67">
        <v>1479</v>
      </c>
      <c r="G5" s="62">
        <v>1496</v>
      </c>
      <c r="H5" s="62">
        <v>1567</v>
      </c>
      <c r="I5" s="62">
        <v>1627</v>
      </c>
      <c r="J5" s="62">
        <v>1597</v>
      </c>
      <c r="K5" s="62">
        <v>1629</v>
      </c>
      <c r="L5" s="62">
        <v>1583</v>
      </c>
      <c r="M5" s="62">
        <v>1741</v>
      </c>
      <c r="N5" s="62">
        <v>1685</v>
      </c>
      <c r="O5" s="62">
        <v>1886</v>
      </c>
      <c r="P5" s="62">
        <v>1793</v>
      </c>
      <c r="Q5" s="62">
        <v>1720</v>
      </c>
      <c r="R5" s="66">
        <v>1918</v>
      </c>
    </row>
    <row r="6" spans="1:18" ht="26.25" customHeight="1">
      <c r="E6" s="28" t="s">
        <v>64</v>
      </c>
      <c r="F6" s="64">
        <v>435</v>
      </c>
      <c r="G6" s="11">
        <v>417</v>
      </c>
      <c r="H6" s="11">
        <v>443</v>
      </c>
      <c r="I6" s="11">
        <v>449</v>
      </c>
      <c r="J6" s="11">
        <v>459</v>
      </c>
      <c r="K6" s="11">
        <v>455</v>
      </c>
      <c r="L6" s="11">
        <v>443</v>
      </c>
      <c r="M6" s="11">
        <v>438</v>
      </c>
      <c r="N6" s="11">
        <v>436</v>
      </c>
      <c r="O6" s="11">
        <v>400</v>
      </c>
      <c r="P6" s="11">
        <v>400</v>
      </c>
      <c r="Q6" s="11">
        <v>348</v>
      </c>
      <c r="R6" s="25">
        <v>384</v>
      </c>
    </row>
    <row r="7" spans="1:18" ht="26.25" customHeight="1">
      <c r="E7" s="28" t="s">
        <v>65</v>
      </c>
      <c r="F7" s="64">
        <v>703.7</v>
      </c>
      <c r="G7" s="11">
        <v>706.75</v>
      </c>
      <c r="H7" s="11">
        <v>705.75</v>
      </c>
      <c r="I7" s="11">
        <v>708.62</v>
      </c>
      <c r="J7" s="11">
        <v>708.42</v>
      </c>
      <c r="K7" s="11">
        <v>704.36</v>
      </c>
      <c r="L7" s="11">
        <v>707.44</v>
      </c>
      <c r="M7" s="11">
        <v>708.16</v>
      </c>
      <c r="N7" s="11">
        <v>712.56</v>
      </c>
      <c r="O7" s="11">
        <v>716.44</v>
      </c>
      <c r="P7" s="11">
        <v>719.77</v>
      </c>
      <c r="Q7" s="11">
        <v>723.89</v>
      </c>
      <c r="R7" s="25">
        <v>740.49</v>
      </c>
    </row>
    <row r="8" spans="1:18" ht="26.25" customHeight="1">
      <c r="E8" s="28" t="s">
        <v>66</v>
      </c>
      <c r="F8" s="64">
        <v>2680.45</v>
      </c>
      <c r="G8" s="11">
        <v>2685.31</v>
      </c>
      <c r="H8" s="11">
        <v>2780.38</v>
      </c>
      <c r="I8" s="11">
        <v>2854.1</v>
      </c>
      <c r="J8" s="11">
        <v>2836.03</v>
      </c>
      <c r="K8" s="11">
        <v>2868.6</v>
      </c>
      <c r="L8" s="11">
        <v>2815.79</v>
      </c>
      <c r="M8" s="11">
        <v>2976.84</v>
      </c>
      <c r="N8" s="11">
        <v>2921.92</v>
      </c>
      <c r="O8" s="11">
        <v>3091.07</v>
      </c>
      <c r="P8" s="11">
        <v>2996.48</v>
      </c>
      <c r="Q8" s="11">
        <v>2872.33</v>
      </c>
      <c r="R8" s="25">
        <v>3130.78</v>
      </c>
    </row>
    <row r="9" spans="1:18" ht="26.25" customHeight="1" thickBot="1">
      <c r="E9" s="29" t="s">
        <v>67</v>
      </c>
      <c r="F9" s="65">
        <v>4914</v>
      </c>
      <c r="G9" s="26">
        <v>4937</v>
      </c>
      <c r="H9" s="26">
        <v>4952</v>
      </c>
      <c r="I9" s="26">
        <v>4961</v>
      </c>
      <c r="J9" s="26">
        <v>4965</v>
      </c>
      <c r="K9" s="26">
        <v>4959</v>
      </c>
      <c r="L9" s="26">
        <v>4965</v>
      </c>
      <c r="M9" s="26">
        <v>4952</v>
      </c>
      <c r="N9" s="26">
        <v>4959</v>
      </c>
      <c r="O9" s="26">
        <v>4976</v>
      </c>
      <c r="P9" s="26">
        <v>5016</v>
      </c>
      <c r="Q9" s="26">
        <v>5067</v>
      </c>
      <c r="R9" s="27">
        <v>5087</v>
      </c>
    </row>
    <row r="10" spans="1:18" ht="30" customHeight="1" thickBot="1">
      <c r="E10" s="192" t="s">
        <v>88</v>
      </c>
      <c r="F10" s="193"/>
      <c r="G10" s="193"/>
      <c r="H10" s="193"/>
      <c r="I10" s="193"/>
      <c r="J10" s="193"/>
      <c r="K10" s="193"/>
      <c r="L10" s="193"/>
      <c r="M10" s="193"/>
      <c r="N10" s="193"/>
      <c r="O10" s="193"/>
      <c r="P10" s="193"/>
      <c r="Q10" s="193"/>
      <c r="R10" s="193"/>
    </row>
    <row r="11" spans="1:18" ht="30" customHeight="1" thickBot="1">
      <c r="F11" s="187" t="s">
        <v>137</v>
      </c>
      <c r="G11" s="188"/>
      <c r="H11" s="188"/>
      <c r="I11" s="188"/>
      <c r="J11" s="188"/>
      <c r="K11" s="188"/>
      <c r="L11" s="188"/>
      <c r="M11" s="188"/>
      <c r="N11" s="188"/>
      <c r="O11" s="188"/>
      <c r="P11" s="188"/>
      <c r="Q11" s="188"/>
      <c r="R11" s="189"/>
    </row>
    <row r="12" spans="1:18" ht="30" customHeight="1" thickBot="1">
      <c r="D12" s="32" t="s">
        <v>84</v>
      </c>
      <c r="E12" s="38"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85" t="s">
        <v>85</v>
      </c>
      <c r="E13" s="30" t="s">
        <v>68</v>
      </c>
      <c r="F13" s="67">
        <v>1237.07</v>
      </c>
      <c r="G13" s="62">
        <v>1241.5899999999999</v>
      </c>
      <c r="H13" s="62">
        <v>1284.18</v>
      </c>
      <c r="I13" s="62">
        <v>1312.77</v>
      </c>
      <c r="J13" s="62">
        <v>1311.01</v>
      </c>
      <c r="K13" s="62">
        <v>1321.25</v>
      </c>
      <c r="L13" s="62">
        <v>1297.3599999999999</v>
      </c>
      <c r="M13" s="62">
        <v>1365.93</v>
      </c>
      <c r="N13" s="62">
        <v>1342.52</v>
      </c>
      <c r="O13" s="62">
        <v>1416.46</v>
      </c>
      <c r="P13" s="62">
        <v>1429.76</v>
      </c>
      <c r="Q13" s="62">
        <v>1445.99</v>
      </c>
      <c r="R13" s="66">
        <v>1453.62</v>
      </c>
    </row>
    <row r="14" spans="1:18" ht="30" customHeight="1" thickBot="1">
      <c r="D14" s="186"/>
      <c r="E14" s="28" t="s">
        <v>69</v>
      </c>
      <c r="F14" s="64">
        <v>1556.63</v>
      </c>
      <c r="G14" s="11">
        <v>1558.84</v>
      </c>
      <c r="H14" s="11">
        <v>1613.74</v>
      </c>
      <c r="I14" s="11">
        <v>1647.94</v>
      </c>
      <c r="J14" s="11">
        <v>1646.32</v>
      </c>
      <c r="K14" s="11">
        <v>1659.26</v>
      </c>
      <c r="L14" s="11">
        <v>1629.62</v>
      </c>
      <c r="M14" s="11">
        <v>1714.64</v>
      </c>
      <c r="N14" s="11">
        <v>1684.5</v>
      </c>
      <c r="O14" s="11">
        <v>1778.19</v>
      </c>
      <c r="P14" s="11">
        <v>1794.88</v>
      </c>
      <c r="Q14" s="11">
        <v>1815.26</v>
      </c>
      <c r="R14" s="25">
        <v>1824.83</v>
      </c>
    </row>
    <row r="15" spans="1:18" ht="30" customHeight="1" thickBot="1">
      <c r="D15" s="31" t="s">
        <v>86</v>
      </c>
      <c r="E15" s="28" t="s">
        <v>70</v>
      </c>
      <c r="F15" s="64">
        <f t="shared" ref="F15:L15" si="0">+F8</f>
        <v>2680.45</v>
      </c>
      <c r="G15" s="11">
        <f t="shared" si="0"/>
        <v>2685.31</v>
      </c>
      <c r="H15" s="11">
        <f t="shared" si="0"/>
        <v>2780.38</v>
      </c>
      <c r="I15" s="11">
        <f t="shared" si="0"/>
        <v>2854.1</v>
      </c>
      <c r="J15" s="11">
        <f t="shared" si="0"/>
        <v>2836.03</v>
      </c>
      <c r="K15" s="11">
        <f t="shared" si="0"/>
        <v>2868.6</v>
      </c>
      <c r="L15" s="11">
        <f t="shared" si="0"/>
        <v>2815.79</v>
      </c>
      <c r="M15" s="11">
        <f>+M8</f>
        <v>2976.84</v>
      </c>
      <c r="N15" s="11">
        <f>+N8</f>
        <v>2921.92</v>
      </c>
      <c r="O15" s="11">
        <f>+O8</f>
        <v>3091.07</v>
      </c>
      <c r="P15" s="11">
        <f t="shared" ref="P15:R15" si="1">+P8</f>
        <v>2996.48</v>
      </c>
      <c r="Q15" s="11">
        <f t="shared" si="1"/>
        <v>2872.33</v>
      </c>
      <c r="R15" s="25">
        <f t="shared" si="1"/>
        <v>3130.78</v>
      </c>
    </row>
    <row r="16" spans="1:18" ht="30" customHeight="1" thickBot="1">
      <c r="D16" s="31" t="s">
        <v>87</v>
      </c>
      <c r="E16" s="29" t="s">
        <v>71</v>
      </c>
      <c r="F16" s="65">
        <f t="shared" ref="F16:L16" si="2">+F15*1.2</f>
        <v>3216.5399999999995</v>
      </c>
      <c r="G16" s="26">
        <f t="shared" si="2"/>
        <v>3222.3719999999998</v>
      </c>
      <c r="H16" s="26">
        <f t="shared" si="2"/>
        <v>3336.4560000000001</v>
      </c>
      <c r="I16" s="26">
        <f t="shared" si="2"/>
        <v>3424.9199999999996</v>
      </c>
      <c r="J16" s="26">
        <f t="shared" si="2"/>
        <v>3403.2360000000003</v>
      </c>
      <c r="K16" s="26">
        <f t="shared" si="2"/>
        <v>3442.3199999999997</v>
      </c>
      <c r="L16" s="26">
        <f t="shared" si="2"/>
        <v>3378.9479999999999</v>
      </c>
      <c r="M16" s="26">
        <f>+M15*1.2</f>
        <v>3572.2080000000001</v>
      </c>
      <c r="N16" s="26">
        <f>+N15*1.2</f>
        <v>3506.3040000000001</v>
      </c>
      <c r="O16" s="26">
        <f>+O15*1.2</f>
        <v>3709.2840000000001</v>
      </c>
      <c r="P16" s="26">
        <f t="shared" ref="P16:R16" si="3">+P15*1.2</f>
        <v>3595.7759999999998</v>
      </c>
      <c r="Q16" s="26">
        <f t="shared" si="3"/>
        <v>3446.7959999999998</v>
      </c>
      <c r="R16" s="27">
        <f t="shared" si="3"/>
        <v>3756.9360000000001</v>
      </c>
    </row>
    <row r="17" spans="5:18" ht="23.65" customHeight="1">
      <c r="E17" s="190" t="s">
        <v>129</v>
      </c>
      <c r="F17" s="191"/>
      <c r="G17" s="191"/>
      <c r="H17" s="191"/>
      <c r="I17" s="191"/>
      <c r="J17" s="191"/>
      <c r="K17" s="191"/>
      <c r="L17" s="191"/>
      <c r="M17" s="191"/>
      <c r="N17" s="191"/>
      <c r="O17" s="191"/>
      <c r="P17" s="191"/>
      <c r="Q17" s="191"/>
      <c r="R17" s="191"/>
    </row>
    <row r="18" spans="5:18" ht="21.75" customHeight="1">
      <c r="E18" s="191"/>
      <c r="F18" s="191"/>
      <c r="G18" s="191"/>
      <c r="H18" s="191"/>
      <c r="I18" s="191"/>
      <c r="J18" s="191"/>
      <c r="K18" s="191"/>
      <c r="L18" s="191"/>
      <c r="M18" s="191"/>
      <c r="N18" s="191"/>
      <c r="O18" s="191"/>
      <c r="P18" s="191"/>
      <c r="Q18" s="191"/>
      <c r="R18" s="191"/>
    </row>
    <row r="82" ht="32.25" customHeight="1"/>
    <row r="83" ht="32.25" customHeight="1"/>
    <row r="86" ht="30" customHeight="1"/>
    <row r="89" ht="21" customHeight="1"/>
  </sheetData>
  <mergeCells count="6">
    <mergeCell ref="A1:C1"/>
    <mergeCell ref="D13:D14"/>
    <mergeCell ref="F11:R11"/>
    <mergeCell ref="F3:R3"/>
    <mergeCell ref="E17:R18"/>
    <mergeCell ref="E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11.42578125" style="2" customWidth="1"/>
    <col min="8" max="13" width="11.42578125" style="2"/>
    <col min="14" max="14" width="11.42578125" style="2" customWidth="1"/>
    <col min="15" max="16" width="11.42578125" style="2"/>
    <col min="17" max="17" width="11.28515625" style="2" customWidth="1"/>
    <col min="18" max="16384" width="11.42578125" style="2"/>
  </cols>
  <sheetData>
    <row r="1" spans="1:18">
      <c r="A1" s="184"/>
      <c r="B1" s="184"/>
      <c r="C1" s="184"/>
    </row>
    <row r="2" spans="1:18" ht="15.75" thickBot="1"/>
    <row r="3" spans="1:18" ht="26.25" customHeight="1" thickBot="1">
      <c r="F3" s="187" t="s">
        <v>101</v>
      </c>
      <c r="G3" s="188"/>
      <c r="H3" s="188"/>
      <c r="I3" s="188"/>
      <c r="J3" s="188"/>
      <c r="K3" s="188"/>
      <c r="L3" s="188"/>
      <c r="M3" s="188"/>
      <c r="N3" s="188"/>
      <c r="O3" s="188"/>
      <c r="P3" s="188"/>
      <c r="Q3" s="188"/>
      <c r="R3" s="189"/>
    </row>
    <row r="4" spans="1:18" ht="26.25" customHeight="1" thickBot="1">
      <c r="E4" s="39"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40" t="s">
        <v>63</v>
      </c>
      <c r="F5" s="67">
        <v>1091.31</v>
      </c>
      <c r="G5" s="62">
        <v>1102.52</v>
      </c>
      <c r="H5" s="62">
        <v>1096.92</v>
      </c>
      <c r="I5" s="62">
        <v>1187.1099999999999</v>
      </c>
      <c r="J5" s="62">
        <v>1175.95</v>
      </c>
      <c r="K5" s="62">
        <v>1186.44</v>
      </c>
      <c r="L5" s="62">
        <v>1229.23</v>
      </c>
      <c r="M5" s="62">
        <v>1236.81</v>
      </c>
      <c r="N5" s="62">
        <v>1267.67</v>
      </c>
      <c r="O5" s="62">
        <v>1756.29</v>
      </c>
      <c r="P5" s="62">
        <v>1607.16</v>
      </c>
      <c r="Q5" s="62">
        <v>1563.49</v>
      </c>
      <c r="R5" s="66">
        <v>1569.22</v>
      </c>
    </row>
    <row r="6" spans="1:18" ht="26.25" customHeight="1">
      <c r="E6" s="28" t="s">
        <v>64</v>
      </c>
      <c r="F6" s="64">
        <v>261.42</v>
      </c>
      <c r="G6" s="11">
        <v>249.1</v>
      </c>
      <c r="H6" s="11">
        <v>251.39</v>
      </c>
      <c r="I6" s="11">
        <v>259</v>
      </c>
      <c r="J6" s="11">
        <v>242.89</v>
      </c>
      <c r="K6" s="11">
        <v>237.39</v>
      </c>
      <c r="L6" s="11">
        <v>265.58</v>
      </c>
      <c r="M6" s="11">
        <v>234.36</v>
      </c>
      <c r="N6" s="11">
        <v>240.19</v>
      </c>
      <c r="O6" s="11">
        <v>297.70999999999998</v>
      </c>
      <c r="P6" s="11">
        <v>309.68</v>
      </c>
      <c r="Q6" s="11">
        <v>421.17</v>
      </c>
      <c r="R6" s="25">
        <v>417.04</v>
      </c>
    </row>
    <row r="7" spans="1:18" ht="26.25" customHeight="1">
      <c r="E7" s="28" t="s">
        <v>65</v>
      </c>
      <c r="F7" s="64">
        <v>508.56</v>
      </c>
      <c r="G7" s="11">
        <v>509.32</v>
      </c>
      <c r="H7" s="11">
        <v>508.32</v>
      </c>
      <c r="I7" s="11">
        <v>511.11</v>
      </c>
      <c r="J7" s="11">
        <v>513.26</v>
      </c>
      <c r="K7" s="11">
        <v>509.92</v>
      </c>
      <c r="L7" s="11">
        <v>516.01</v>
      </c>
      <c r="M7" s="11">
        <v>518.41</v>
      </c>
      <c r="N7" s="11">
        <v>524.63</v>
      </c>
      <c r="O7" s="11">
        <v>530.03</v>
      </c>
      <c r="P7" s="11">
        <v>529.91999999999996</v>
      </c>
      <c r="Q7" s="11">
        <v>529.36</v>
      </c>
      <c r="R7" s="25">
        <v>527.63</v>
      </c>
    </row>
    <row r="8" spans="1:18" ht="26.25" customHeight="1">
      <c r="E8" s="28" t="s">
        <v>66</v>
      </c>
      <c r="F8" s="64">
        <v>1849.22</v>
      </c>
      <c r="G8" s="11">
        <v>1852.21</v>
      </c>
      <c r="H8" s="11">
        <v>1844.74</v>
      </c>
      <c r="I8" s="11">
        <v>1946.03</v>
      </c>
      <c r="J8" s="11">
        <v>1920.14</v>
      </c>
      <c r="K8" s="11">
        <v>1920.21</v>
      </c>
      <c r="L8" s="11">
        <v>1994.26</v>
      </c>
      <c r="M8" s="11">
        <v>1973.43</v>
      </c>
      <c r="N8" s="11">
        <v>2014.76</v>
      </c>
      <c r="O8" s="11">
        <v>2567.12</v>
      </c>
      <c r="P8" s="11">
        <v>2433.81</v>
      </c>
      <c r="Q8" s="11">
        <v>2514.62</v>
      </c>
      <c r="R8" s="25">
        <v>2516.87</v>
      </c>
    </row>
    <row r="9" spans="1:18" ht="26.25" customHeight="1" thickBot="1">
      <c r="E9" s="29" t="s">
        <v>67</v>
      </c>
      <c r="F9" s="65">
        <v>2720.76</v>
      </c>
      <c r="G9" s="26">
        <v>2733.49</v>
      </c>
      <c r="H9" s="26">
        <v>2741.59</v>
      </c>
      <c r="I9" s="26">
        <v>2746.97</v>
      </c>
      <c r="J9" s="26">
        <v>2749.09</v>
      </c>
      <c r="K9" s="26">
        <v>2745.65</v>
      </c>
      <c r="L9" s="26">
        <v>2748.9</v>
      </c>
      <c r="M9" s="26">
        <v>2741.84</v>
      </c>
      <c r="N9" s="26">
        <v>2745.84</v>
      </c>
      <c r="O9" s="26">
        <v>2754.96</v>
      </c>
      <c r="P9" s="26">
        <v>2777.34</v>
      </c>
      <c r="Q9" s="26">
        <v>2805.36</v>
      </c>
      <c r="R9" s="27">
        <v>2816.63</v>
      </c>
    </row>
    <row r="10" spans="1:18" ht="30" customHeight="1" thickBot="1">
      <c r="E10" s="192" t="s">
        <v>88</v>
      </c>
      <c r="F10" s="193"/>
      <c r="G10" s="193"/>
      <c r="H10" s="193"/>
      <c r="I10" s="193"/>
      <c r="J10" s="193"/>
      <c r="K10" s="193"/>
      <c r="L10" s="193"/>
      <c r="M10" s="193"/>
      <c r="N10" s="193"/>
      <c r="O10" s="193"/>
      <c r="P10" s="193"/>
      <c r="Q10" s="193"/>
      <c r="R10" s="77"/>
    </row>
    <row r="11" spans="1:18" ht="30" customHeight="1" thickBot="1">
      <c r="F11" s="187" t="s">
        <v>102</v>
      </c>
      <c r="G11" s="188"/>
      <c r="H11" s="188"/>
      <c r="I11" s="188"/>
      <c r="J11" s="188"/>
      <c r="K11" s="188"/>
      <c r="L11" s="188"/>
      <c r="M11" s="188"/>
      <c r="N11" s="188"/>
      <c r="O11" s="188"/>
      <c r="P11" s="188"/>
      <c r="Q11" s="188"/>
      <c r="R11" s="189"/>
    </row>
    <row r="12" spans="1:18" ht="30" customHeight="1" thickBot="1">
      <c r="D12" s="32" t="s">
        <v>84</v>
      </c>
      <c r="E12" s="42"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95" t="s">
        <v>85</v>
      </c>
      <c r="E13" s="40" t="s">
        <v>68</v>
      </c>
      <c r="F13" s="67">
        <v>1124.06</v>
      </c>
      <c r="G13" s="62">
        <v>1130.73</v>
      </c>
      <c r="H13" s="62">
        <v>1135.5</v>
      </c>
      <c r="I13" s="62">
        <v>1139.1500000000001</v>
      </c>
      <c r="J13" s="62">
        <v>1141.45</v>
      </c>
      <c r="K13" s="62">
        <v>1141.45</v>
      </c>
      <c r="L13" s="62">
        <v>1144.23</v>
      </c>
      <c r="M13" s="62">
        <v>1142.72</v>
      </c>
      <c r="N13" s="62">
        <v>1145.82</v>
      </c>
      <c r="O13" s="62">
        <v>1157.26</v>
      </c>
      <c r="P13" s="62">
        <v>1168.1199999999999</v>
      </c>
      <c r="Q13" s="62">
        <v>1181.3800000000001</v>
      </c>
      <c r="R13" s="66">
        <v>1187.6099999999999</v>
      </c>
    </row>
    <row r="14" spans="1:18" ht="30" customHeight="1" thickBot="1">
      <c r="D14" s="196"/>
      <c r="E14" s="28" t="s">
        <v>69</v>
      </c>
      <c r="F14" s="64">
        <v>1410.53</v>
      </c>
      <c r="G14" s="11">
        <v>1418.9</v>
      </c>
      <c r="H14" s="11">
        <v>1424.88</v>
      </c>
      <c r="I14" s="11">
        <v>1429.47</v>
      </c>
      <c r="J14" s="11">
        <v>1432.36</v>
      </c>
      <c r="K14" s="11">
        <v>1432.36</v>
      </c>
      <c r="L14" s="11">
        <v>1435.85</v>
      </c>
      <c r="M14" s="11">
        <v>1433.96</v>
      </c>
      <c r="N14" s="11">
        <v>1437.85</v>
      </c>
      <c r="O14" s="11">
        <v>1453.62</v>
      </c>
      <c r="P14" s="11">
        <v>1467.27</v>
      </c>
      <c r="Q14" s="11">
        <v>1483.93</v>
      </c>
      <c r="R14" s="25">
        <v>1491.76</v>
      </c>
    </row>
    <row r="15" spans="1:18" ht="30" customHeight="1" thickBot="1">
      <c r="D15" s="41" t="s">
        <v>86</v>
      </c>
      <c r="E15" s="28" t="s">
        <v>70</v>
      </c>
      <c r="F15" s="64">
        <f t="shared" ref="F15:L15" si="0">+F8</f>
        <v>1849.22</v>
      </c>
      <c r="G15" s="11">
        <f t="shared" si="0"/>
        <v>1852.21</v>
      </c>
      <c r="H15" s="11">
        <f t="shared" si="0"/>
        <v>1844.74</v>
      </c>
      <c r="I15" s="11">
        <f t="shared" si="0"/>
        <v>1946.03</v>
      </c>
      <c r="J15" s="11">
        <f t="shared" si="0"/>
        <v>1920.14</v>
      </c>
      <c r="K15" s="11">
        <f t="shared" si="0"/>
        <v>1920.21</v>
      </c>
      <c r="L15" s="11">
        <f t="shared" si="0"/>
        <v>1994.26</v>
      </c>
      <c r="M15" s="11">
        <f>+M8</f>
        <v>1973.43</v>
      </c>
      <c r="N15" s="11">
        <f>+N8</f>
        <v>2014.76</v>
      </c>
      <c r="O15" s="11">
        <f>+O8</f>
        <v>2567.12</v>
      </c>
      <c r="P15" s="11">
        <f t="shared" ref="P15:R15" si="1">+P8</f>
        <v>2433.81</v>
      </c>
      <c r="Q15" s="11">
        <f t="shared" si="1"/>
        <v>2514.62</v>
      </c>
      <c r="R15" s="25">
        <f t="shared" si="1"/>
        <v>2516.87</v>
      </c>
    </row>
    <row r="16" spans="1:18" ht="30" customHeight="1" thickBot="1">
      <c r="D16" s="41" t="s">
        <v>87</v>
      </c>
      <c r="E16" s="29" t="s">
        <v>71</v>
      </c>
      <c r="F16" s="65">
        <f t="shared" ref="F16:L16" si="2">+F15*1.2</f>
        <v>2219.0639999999999</v>
      </c>
      <c r="G16" s="26">
        <f t="shared" si="2"/>
        <v>2222.652</v>
      </c>
      <c r="H16" s="26">
        <f t="shared" si="2"/>
        <v>2213.6880000000001</v>
      </c>
      <c r="I16" s="26">
        <f t="shared" si="2"/>
        <v>2335.2359999999999</v>
      </c>
      <c r="J16" s="26">
        <f t="shared" si="2"/>
        <v>2304.1680000000001</v>
      </c>
      <c r="K16" s="26">
        <f t="shared" si="2"/>
        <v>2304.252</v>
      </c>
      <c r="L16" s="26">
        <f t="shared" si="2"/>
        <v>2393.1120000000001</v>
      </c>
      <c r="M16" s="26">
        <f>+M15*1.2</f>
        <v>2368.116</v>
      </c>
      <c r="N16" s="26">
        <f>+N15*1.2</f>
        <v>2417.712</v>
      </c>
      <c r="O16" s="26">
        <f>+O15*1.2</f>
        <v>3080.5439999999999</v>
      </c>
      <c r="P16" s="26">
        <f t="shared" ref="P16:R16" si="3">+P15*1.2</f>
        <v>2920.5719999999997</v>
      </c>
      <c r="Q16" s="26">
        <f t="shared" si="3"/>
        <v>3017.5439999999999</v>
      </c>
      <c r="R16" s="27">
        <f t="shared" si="3"/>
        <v>3020.2439999999997</v>
      </c>
    </row>
    <row r="17" spans="5:18" ht="28.5" customHeight="1">
      <c r="E17" s="190" t="s">
        <v>129</v>
      </c>
      <c r="F17" s="191"/>
      <c r="G17" s="191"/>
      <c r="H17" s="191"/>
      <c r="I17" s="191"/>
      <c r="J17" s="191"/>
      <c r="K17" s="191"/>
      <c r="L17" s="191"/>
      <c r="M17" s="191"/>
      <c r="N17" s="191"/>
      <c r="O17" s="191"/>
      <c r="P17" s="191"/>
      <c r="Q17" s="191"/>
      <c r="R17" s="191"/>
    </row>
    <row r="18" spans="5:18">
      <c r="E18" s="191"/>
      <c r="F18" s="191"/>
      <c r="G18" s="191"/>
      <c r="H18" s="191"/>
      <c r="I18" s="191"/>
      <c r="J18" s="191"/>
      <c r="K18" s="191"/>
      <c r="L18" s="191"/>
      <c r="M18" s="191"/>
      <c r="N18" s="191"/>
      <c r="O18" s="191"/>
      <c r="P18" s="191"/>
      <c r="Q18" s="191"/>
      <c r="R18" s="191"/>
    </row>
    <row r="22" spans="5:18">
      <c r="G22" s="47"/>
    </row>
    <row r="23" spans="5:18">
      <c r="G23" s="47"/>
    </row>
    <row r="79" ht="32.25" customHeight="1"/>
    <row r="80" ht="32.25" customHeight="1"/>
    <row r="83" ht="30" customHeight="1"/>
    <row r="86" ht="21" customHeight="1"/>
  </sheetData>
  <mergeCells count="6">
    <mergeCell ref="E17:R18"/>
    <mergeCell ref="A1:C1"/>
    <mergeCell ref="D13:D14"/>
    <mergeCell ref="F3:R3"/>
    <mergeCell ref="E10:Q10"/>
    <mergeCell ref="F11:R11"/>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84"/>
      <c r="B1" s="184"/>
      <c r="C1" s="184"/>
    </row>
    <row r="2" spans="1:18" ht="15.75" thickBot="1"/>
    <row r="3" spans="1:18" ht="26.25" customHeight="1" thickBot="1">
      <c r="F3" s="187" t="s">
        <v>136</v>
      </c>
      <c r="G3" s="188"/>
      <c r="H3" s="188"/>
      <c r="I3" s="188"/>
      <c r="J3" s="188"/>
      <c r="K3" s="188"/>
      <c r="L3" s="188"/>
      <c r="M3" s="188"/>
      <c r="N3" s="188"/>
      <c r="O3" s="188"/>
      <c r="P3" s="188"/>
      <c r="Q3" s="188"/>
      <c r="R3" s="189"/>
    </row>
    <row r="4" spans="1:18" ht="26.25" customHeight="1" thickBot="1">
      <c r="E4" s="37"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30" t="s">
        <v>63</v>
      </c>
      <c r="F5" s="67">
        <v>1479</v>
      </c>
      <c r="G5" s="62">
        <v>1496</v>
      </c>
      <c r="H5" s="62">
        <v>1567</v>
      </c>
      <c r="I5" s="62">
        <v>1627</v>
      </c>
      <c r="J5" s="62">
        <v>1597</v>
      </c>
      <c r="K5" s="62">
        <v>1629</v>
      </c>
      <c r="L5" s="62">
        <v>1583</v>
      </c>
      <c r="M5" s="62">
        <v>1741</v>
      </c>
      <c r="N5" s="62">
        <v>1685</v>
      </c>
      <c r="O5" s="62">
        <v>1886</v>
      </c>
      <c r="P5" s="62">
        <v>1793</v>
      </c>
      <c r="Q5" s="62">
        <v>1720</v>
      </c>
      <c r="R5" s="66">
        <v>1918</v>
      </c>
    </row>
    <row r="6" spans="1:18" ht="26.25" customHeight="1">
      <c r="E6" s="28" t="s">
        <v>64</v>
      </c>
      <c r="F6" s="64">
        <v>435</v>
      </c>
      <c r="G6" s="11">
        <v>417</v>
      </c>
      <c r="H6" s="11">
        <v>443</v>
      </c>
      <c r="I6" s="11">
        <v>449</v>
      </c>
      <c r="J6" s="11">
        <v>459</v>
      </c>
      <c r="K6" s="11">
        <v>455</v>
      </c>
      <c r="L6" s="11">
        <v>443</v>
      </c>
      <c r="M6" s="11">
        <v>438</v>
      </c>
      <c r="N6" s="11">
        <v>436</v>
      </c>
      <c r="O6" s="11">
        <v>400</v>
      </c>
      <c r="P6" s="11">
        <v>400</v>
      </c>
      <c r="Q6" s="11">
        <v>348</v>
      </c>
      <c r="R6" s="25">
        <v>384</v>
      </c>
    </row>
    <row r="7" spans="1:18" ht="26.25" customHeight="1">
      <c r="E7" s="28" t="s">
        <v>65</v>
      </c>
      <c r="F7" s="64">
        <v>703.7</v>
      </c>
      <c r="G7" s="11">
        <v>706.75</v>
      </c>
      <c r="H7" s="11">
        <v>705.75</v>
      </c>
      <c r="I7" s="11">
        <v>708.62</v>
      </c>
      <c r="J7" s="11">
        <v>708.42</v>
      </c>
      <c r="K7" s="11">
        <v>704.36</v>
      </c>
      <c r="L7" s="11">
        <v>707.44</v>
      </c>
      <c r="M7" s="11">
        <v>708.16</v>
      </c>
      <c r="N7" s="11">
        <v>712.56</v>
      </c>
      <c r="O7" s="11">
        <v>716.44</v>
      </c>
      <c r="P7" s="11">
        <v>719.77</v>
      </c>
      <c r="Q7" s="11">
        <v>723.89</v>
      </c>
      <c r="R7" s="25">
        <v>740.49</v>
      </c>
    </row>
    <row r="8" spans="1:18" ht="26.25" customHeight="1">
      <c r="E8" s="28" t="s">
        <v>66</v>
      </c>
      <c r="F8" s="64">
        <v>2680.45</v>
      </c>
      <c r="G8" s="11">
        <v>2685.31</v>
      </c>
      <c r="H8" s="11">
        <v>2780.38</v>
      </c>
      <c r="I8" s="11">
        <v>2854.1</v>
      </c>
      <c r="J8" s="11">
        <v>2836.03</v>
      </c>
      <c r="K8" s="11">
        <v>2868.6</v>
      </c>
      <c r="L8" s="11">
        <v>2815.79</v>
      </c>
      <c r="M8" s="11">
        <v>2976.84</v>
      </c>
      <c r="N8" s="11">
        <v>2921.92</v>
      </c>
      <c r="O8" s="11">
        <v>3091.07</v>
      </c>
      <c r="P8" s="11">
        <v>2996.48</v>
      </c>
      <c r="Q8" s="11">
        <v>2872.33</v>
      </c>
      <c r="R8" s="25">
        <v>3130.78</v>
      </c>
    </row>
    <row r="9" spans="1:18" ht="26.25" customHeight="1" thickBot="1">
      <c r="E9" s="29" t="s">
        <v>67</v>
      </c>
      <c r="F9" s="65">
        <v>4914</v>
      </c>
      <c r="G9" s="26">
        <v>4937</v>
      </c>
      <c r="H9" s="26">
        <v>4952</v>
      </c>
      <c r="I9" s="26">
        <v>4961</v>
      </c>
      <c r="J9" s="26">
        <v>4965</v>
      </c>
      <c r="K9" s="26">
        <v>4959</v>
      </c>
      <c r="L9" s="26">
        <v>4965</v>
      </c>
      <c r="M9" s="26">
        <v>4952</v>
      </c>
      <c r="N9" s="26">
        <v>4959</v>
      </c>
      <c r="O9" s="26">
        <v>4976</v>
      </c>
      <c r="P9" s="26">
        <v>5016</v>
      </c>
      <c r="Q9" s="26">
        <v>5067</v>
      </c>
      <c r="R9" s="27">
        <v>5087</v>
      </c>
    </row>
    <row r="10" spans="1:18" ht="30" customHeight="1" thickBot="1">
      <c r="E10" s="192" t="s">
        <v>88</v>
      </c>
      <c r="F10" s="193"/>
      <c r="G10" s="193"/>
      <c r="H10" s="193"/>
      <c r="I10" s="193"/>
      <c r="J10" s="193"/>
      <c r="K10" s="193"/>
      <c r="L10" s="193"/>
      <c r="M10" s="193"/>
      <c r="N10" s="193"/>
      <c r="O10" s="193"/>
      <c r="P10" s="193"/>
      <c r="Q10" s="193"/>
      <c r="R10" s="193"/>
    </row>
    <row r="11" spans="1:18" ht="30" customHeight="1" thickBot="1">
      <c r="F11" s="187" t="s">
        <v>137</v>
      </c>
      <c r="G11" s="188"/>
      <c r="H11" s="188"/>
      <c r="I11" s="188"/>
      <c r="J11" s="188"/>
      <c r="K11" s="188"/>
      <c r="L11" s="188"/>
      <c r="M11" s="188"/>
      <c r="N11" s="188"/>
      <c r="O11" s="188"/>
      <c r="P11" s="188"/>
      <c r="Q11" s="188"/>
      <c r="R11" s="189"/>
    </row>
    <row r="12" spans="1:18" ht="30" customHeight="1" thickBot="1">
      <c r="D12" s="38" t="s">
        <v>84</v>
      </c>
      <c r="E12" s="38"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85" t="s">
        <v>85</v>
      </c>
      <c r="E13" s="30" t="s">
        <v>68</v>
      </c>
      <c r="F13" s="67">
        <v>1237.07</v>
      </c>
      <c r="G13" s="62">
        <v>1241.5899999999999</v>
      </c>
      <c r="H13" s="62">
        <v>1284.18</v>
      </c>
      <c r="I13" s="62">
        <v>1312.77</v>
      </c>
      <c r="J13" s="62">
        <v>1311.01</v>
      </c>
      <c r="K13" s="62">
        <v>1321.25</v>
      </c>
      <c r="L13" s="62">
        <v>1297.3599999999999</v>
      </c>
      <c r="M13" s="62">
        <v>1365.93</v>
      </c>
      <c r="N13" s="62">
        <v>1342.52</v>
      </c>
      <c r="O13" s="62">
        <v>1416.46</v>
      </c>
      <c r="P13" s="62">
        <v>1429.76</v>
      </c>
      <c r="Q13" s="62">
        <v>1445.99</v>
      </c>
      <c r="R13" s="66">
        <v>1453.62</v>
      </c>
    </row>
    <row r="14" spans="1:18" ht="30" customHeight="1" thickBot="1">
      <c r="D14" s="186"/>
      <c r="E14" s="28" t="s">
        <v>69</v>
      </c>
      <c r="F14" s="64">
        <v>1556.63</v>
      </c>
      <c r="G14" s="11">
        <v>1558.84</v>
      </c>
      <c r="H14" s="11">
        <v>1613.74</v>
      </c>
      <c r="I14" s="11">
        <v>1647.94</v>
      </c>
      <c r="J14" s="11">
        <v>1646.32</v>
      </c>
      <c r="K14" s="11">
        <v>1659.26</v>
      </c>
      <c r="L14" s="11">
        <v>1629.62</v>
      </c>
      <c r="M14" s="11">
        <v>1714.64</v>
      </c>
      <c r="N14" s="11">
        <v>1684.5</v>
      </c>
      <c r="O14" s="11">
        <v>1778.19</v>
      </c>
      <c r="P14" s="11">
        <v>1794.88</v>
      </c>
      <c r="Q14" s="11">
        <v>1815.26</v>
      </c>
      <c r="R14" s="25">
        <v>1824.83</v>
      </c>
    </row>
    <row r="15" spans="1:18" ht="30" customHeight="1" thickBot="1">
      <c r="D15" s="31" t="s">
        <v>86</v>
      </c>
      <c r="E15" s="28" t="s">
        <v>70</v>
      </c>
      <c r="F15" s="64">
        <f t="shared" ref="F15:L15" si="0">+F8</f>
        <v>2680.45</v>
      </c>
      <c r="G15" s="11">
        <f t="shared" si="0"/>
        <v>2685.31</v>
      </c>
      <c r="H15" s="11">
        <f t="shared" si="0"/>
        <v>2780.38</v>
      </c>
      <c r="I15" s="11">
        <f t="shared" si="0"/>
        <v>2854.1</v>
      </c>
      <c r="J15" s="11">
        <f t="shared" si="0"/>
        <v>2836.03</v>
      </c>
      <c r="K15" s="11">
        <f t="shared" si="0"/>
        <v>2868.6</v>
      </c>
      <c r="L15" s="11">
        <f t="shared" si="0"/>
        <v>2815.79</v>
      </c>
      <c r="M15" s="11">
        <f>+M8</f>
        <v>2976.84</v>
      </c>
      <c r="N15" s="11">
        <f>+N8</f>
        <v>2921.92</v>
      </c>
      <c r="O15" s="11">
        <f>+O8</f>
        <v>3091.07</v>
      </c>
      <c r="P15" s="11">
        <f t="shared" ref="P15:R15" si="1">+P8</f>
        <v>2996.48</v>
      </c>
      <c r="Q15" s="11">
        <f t="shared" si="1"/>
        <v>2872.33</v>
      </c>
      <c r="R15" s="25">
        <f t="shared" si="1"/>
        <v>3130.78</v>
      </c>
    </row>
    <row r="16" spans="1:18" ht="30" customHeight="1" thickBot="1">
      <c r="D16" s="31" t="s">
        <v>87</v>
      </c>
      <c r="E16" s="29" t="s">
        <v>71</v>
      </c>
      <c r="F16" s="65">
        <f t="shared" ref="F16:L16" si="2">+F15*1.2</f>
        <v>3216.5399999999995</v>
      </c>
      <c r="G16" s="26">
        <f t="shared" si="2"/>
        <v>3222.3719999999998</v>
      </c>
      <c r="H16" s="26">
        <f t="shared" si="2"/>
        <v>3336.4560000000001</v>
      </c>
      <c r="I16" s="26">
        <f t="shared" si="2"/>
        <v>3424.9199999999996</v>
      </c>
      <c r="J16" s="26">
        <f t="shared" si="2"/>
        <v>3403.2360000000003</v>
      </c>
      <c r="K16" s="26">
        <f t="shared" si="2"/>
        <v>3442.3199999999997</v>
      </c>
      <c r="L16" s="26">
        <f t="shared" si="2"/>
        <v>3378.9479999999999</v>
      </c>
      <c r="M16" s="26">
        <f>+M15*1.2</f>
        <v>3572.2080000000001</v>
      </c>
      <c r="N16" s="26">
        <f>+N15*1.2</f>
        <v>3506.3040000000001</v>
      </c>
      <c r="O16" s="26">
        <f>+O15*1.2</f>
        <v>3709.2840000000001</v>
      </c>
      <c r="P16" s="26">
        <f t="shared" ref="P16:R16" si="3">+P15*1.2</f>
        <v>3595.7759999999998</v>
      </c>
      <c r="Q16" s="26">
        <f t="shared" si="3"/>
        <v>3446.7959999999998</v>
      </c>
      <c r="R16" s="27">
        <f t="shared" si="3"/>
        <v>3756.9360000000001</v>
      </c>
    </row>
    <row r="17" spans="5:18" ht="24.75" customHeight="1">
      <c r="E17" s="190" t="s">
        <v>129</v>
      </c>
      <c r="F17" s="191"/>
      <c r="G17" s="191"/>
      <c r="H17" s="191"/>
      <c r="I17" s="191"/>
      <c r="J17" s="191"/>
      <c r="K17" s="191"/>
      <c r="L17" s="191"/>
      <c r="M17" s="191"/>
      <c r="N17" s="191"/>
      <c r="O17" s="191"/>
      <c r="P17" s="191"/>
      <c r="Q17" s="191"/>
      <c r="R17" s="191"/>
    </row>
    <row r="18" spans="5:18" ht="24.75" customHeight="1">
      <c r="E18" s="191"/>
      <c r="F18" s="191"/>
      <c r="G18" s="191"/>
      <c r="H18" s="191"/>
      <c r="I18" s="191"/>
      <c r="J18" s="191"/>
      <c r="K18" s="191"/>
      <c r="L18" s="191"/>
      <c r="M18" s="191"/>
      <c r="N18" s="191"/>
      <c r="O18" s="191"/>
      <c r="P18" s="191"/>
      <c r="Q18" s="191"/>
      <c r="R18" s="191"/>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5703125" style="2" customWidth="1"/>
    <col min="7" max="13" width="11.42578125" style="2"/>
    <col min="14" max="14" width="11.42578125" style="2" customWidth="1"/>
    <col min="15" max="16384" width="11.42578125" style="2"/>
  </cols>
  <sheetData>
    <row r="1" spans="1:18">
      <c r="A1" s="184"/>
      <c r="B1" s="184"/>
      <c r="C1" s="184"/>
    </row>
    <row r="2" spans="1:18" ht="15.75" thickBot="1"/>
    <row r="3" spans="1:18" ht="26.25" customHeight="1" thickBot="1">
      <c r="F3" s="198" t="s">
        <v>106</v>
      </c>
      <c r="G3" s="199"/>
      <c r="H3" s="199"/>
      <c r="I3" s="199"/>
      <c r="J3" s="199"/>
      <c r="K3" s="199"/>
      <c r="L3" s="199"/>
      <c r="M3" s="199"/>
      <c r="N3" s="199"/>
      <c r="O3" s="199"/>
      <c r="P3" s="199"/>
      <c r="Q3" s="199"/>
      <c r="R3" s="200"/>
    </row>
    <row r="4" spans="1:18" ht="26.25" customHeight="1" thickBot="1">
      <c r="E4" s="37"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30" t="s">
        <v>63</v>
      </c>
      <c r="F5" s="67">
        <v>938.45</v>
      </c>
      <c r="G5" s="62">
        <v>1029.5999999999999</v>
      </c>
      <c r="H5" s="62">
        <v>942.24</v>
      </c>
      <c r="I5" s="62">
        <v>1043.2</v>
      </c>
      <c r="J5" s="62">
        <v>983.89</v>
      </c>
      <c r="K5" s="62">
        <v>983.89</v>
      </c>
      <c r="L5" s="62">
        <v>1013.74</v>
      </c>
      <c r="M5" s="62">
        <v>1093.04</v>
      </c>
      <c r="N5" s="62">
        <v>1093.04</v>
      </c>
      <c r="O5" s="62">
        <v>1566.65</v>
      </c>
      <c r="P5" s="62">
        <v>1487.64</v>
      </c>
      <c r="Q5" s="62">
        <v>1323.2</v>
      </c>
      <c r="R5" s="66">
        <v>1547.72</v>
      </c>
    </row>
    <row r="6" spans="1:18" ht="26.25" customHeight="1">
      <c r="E6" s="28" t="s">
        <v>64</v>
      </c>
      <c r="F6" s="64">
        <v>331.03</v>
      </c>
      <c r="G6" s="11">
        <v>311.8</v>
      </c>
      <c r="H6" s="11">
        <v>306.8</v>
      </c>
      <c r="I6" s="11">
        <v>327.08999999999997</v>
      </c>
      <c r="J6" s="11">
        <v>290.79000000000002</v>
      </c>
      <c r="K6" s="11">
        <v>290.79000000000002</v>
      </c>
      <c r="L6" s="11">
        <v>318.19</v>
      </c>
      <c r="M6" s="11">
        <v>299.22000000000003</v>
      </c>
      <c r="N6" s="11">
        <v>299.22000000000003</v>
      </c>
      <c r="O6" s="11">
        <v>406.83</v>
      </c>
      <c r="P6" s="11">
        <v>453.01</v>
      </c>
      <c r="Q6" s="11">
        <v>401.98</v>
      </c>
      <c r="R6" s="25">
        <v>419.54</v>
      </c>
    </row>
    <row r="7" spans="1:18" ht="26.25" customHeight="1">
      <c r="E7" s="28" t="s">
        <v>65</v>
      </c>
      <c r="F7" s="64">
        <v>435.61</v>
      </c>
      <c r="G7" s="11">
        <v>439.84</v>
      </c>
      <c r="H7" s="11">
        <v>442.24</v>
      </c>
      <c r="I7" s="11">
        <v>451.59</v>
      </c>
      <c r="J7" s="11">
        <v>457.09</v>
      </c>
      <c r="K7" s="11">
        <v>457.09</v>
      </c>
      <c r="L7" s="11">
        <v>462.38</v>
      </c>
      <c r="M7" s="11">
        <v>466.16</v>
      </c>
      <c r="N7" s="11">
        <v>406.71064000000001</v>
      </c>
      <c r="O7" s="11">
        <v>417.39</v>
      </c>
      <c r="P7" s="11">
        <v>422.35</v>
      </c>
      <c r="Q7" s="11">
        <v>426.46</v>
      </c>
      <c r="R7" s="25">
        <v>429.05</v>
      </c>
    </row>
    <row r="8" spans="1:18" ht="26.25" customHeight="1">
      <c r="E8" s="28" t="s">
        <v>66</v>
      </c>
      <c r="F8" s="64">
        <v>1706.36</v>
      </c>
      <c r="G8" s="11">
        <v>1785.28</v>
      </c>
      <c r="H8" s="11">
        <v>1696.3</v>
      </c>
      <c r="I8" s="11">
        <v>1817.36</v>
      </c>
      <c r="J8" s="11">
        <v>1727.66</v>
      </c>
      <c r="K8" s="11">
        <v>1727.66</v>
      </c>
      <c r="L8" s="11">
        <v>1793.74</v>
      </c>
      <c r="M8" s="11">
        <v>1858.88</v>
      </c>
      <c r="N8" s="11">
        <v>1858.88</v>
      </c>
      <c r="O8" s="11">
        <v>2456.4</v>
      </c>
      <c r="P8" s="11">
        <v>2433.42</v>
      </c>
      <c r="Q8" s="11">
        <v>2217.42</v>
      </c>
      <c r="R8" s="25">
        <v>2467.39</v>
      </c>
    </row>
    <row r="9" spans="1:18" ht="26.25" customHeight="1" thickBot="1">
      <c r="E9" s="29" t="s">
        <v>67</v>
      </c>
      <c r="F9" s="65">
        <v>2925</v>
      </c>
      <c r="G9" s="26">
        <v>2938</v>
      </c>
      <c r="H9" s="26">
        <v>2947</v>
      </c>
      <c r="I9" s="26">
        <v>2953</v>
      </c>
      <c r="J9" s="26">
        <v>2955</v>
      </c>
      <c r="K9" s="26">
        <v>2955</v>
      </c>
      <c r="L9" s="26">
        <v>2955</v>
      </c>
      <c r="M9" s="26">
        <v>2947</v>
      </c>
      <c r="N9" s="26">
        <v>2947</v>
      </c>
      <c r="O9" s="26">
        <v>2961</v>
      </c>
      <c r="P9" s="26">
        <v>2985</v>
      </c>
      <c r="Q9" s="26">
        <v>3016</v>
      </c>
      <c r="R9" s="27">
        <v>3028</v>
      </c>
    </row>
    <row r="10" spans="1:18" ht="30" customHeight="1" thickBot="1">
      <c r="D10" s="2" t="s">
        <v>140</v>
      </c>
      <c r="E10" s="192" t="s">
        <v>88</v>
      </c>
      <c r="F10" s="193"/>
      <c r="G10" s="193"/>
      <c r="H10" s="193"/>
      <c r="I10" s="193"/>
      <c r="J10" s="193"/>
      <c r="K10" s="193"/>
      <c r="L10" s="193"/>
      <c r="M10" s="193"/>
      <c r="N10" s="193"/>
      <c r="O10" s="193"/>
      <c r="P10" s="193"/>
      <c r="Q10" s="193"/>
      <c r="R10" s="193"/>
    </row>
    <row r="11" spans="1:18" ht="30" customHeight="1" thickBot="1">
      <c r="F11" s="187" t="s">
        <v>107</v>
      </c>
      <c r="G11" s="188"/>
      <c r="H11" s="188"/>
      <c r="I11" s="188"/>
      <c r="J11" s="188"/>
      <c r="K11" s="188"/>
      <c r="L11" s="188"/>
      <c r="M11" s="188"/>
      <c r="N11" s="188"/>
      <c r="O11" s="188"/>
      <c r="P11" s="188"/>
      <c r="Q11" s="188"/>
      <c r="R11" s="189"/>
    </row>
    <row r="12" spans="1:18" ht="30" customHeight="1" thickBot="1">
      <c r="D12" s="32" t="s">
        <v>84</v>
      </c>
      <c r="E12" s="38"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85" t="s">
        <v>85</v>
      </c>
      <c r="E13" s="40" t="s">
        <v>68</v>
      </c>
      <c r="F13" s="67">
        <v>772.2</v>
      </c>
      <c r="G13" s="62">
        <v>802.14</v>
      </c>
      <c r="H13" s="62">
        <v>764.44</v>
      </c>
      <c r="I13" s="62">
        <v>814.64</v>
      </c>
      <c r="J13" s="62">
        <v>782.48</v>
      </c>
      <c r="K13" s="62">
        <v>777.72</v>
      </c>
      <c r="L13" s="62">
        <v>804.99</v>
      </c>
      <c r="M13" s="62">
        <v>832.86</v>
      </c>
      <c r="N13" s="62">
        <v>828.98</v>
      </c>
      <c r="O13" s="62">
        <v>1076.4100000000001</v>
      </c>
      <c r="P13" s="62">
        <v>1086.51</v>
      </c>
      <c r="Q13" s="62">
        <v>1098.8399999999999</v>
      </c>
      <c r="R13" s="66">
        <v>1104.6400000000001</v>
      </c>
    </row>
    <row r="14" spans="1:18" ht="30" customHeight="1" thickBot="1">
      <c r="D14" s="186"/>
      <c r="E14" s="28" t="s">
        <v>69</v>
      </c>
      <c r="F14" s="64">
        <v>974.75</v>
      </c>
      <c r="G14" s="11">
        <v>1011.98</v>
      </c>
      <c r="H14" s="11">
        <v>964.27</v>
      </c>
      <c r="I14" s="11">
        <v>1026.9000000000001</v>
      </c>
      <c r="J14" s="11">
        <v>988.2</v>
      </c>
      <c r="K14" s="11">
        <v>980.63</v>
      </c>
      <c r="L14" s="11">
        <v>1015.26</v>
      </c>
      <c r="M14" s="11">
        <v>1050.6199999999999</v>
      </c>
      <c r="N14" s="11">
        <v>1044.92</v>
      </c>
      <c r="O14" s="11">
        <v>1355.5</v>
      </c>
      <c r="P14" s="11">
        <v>1368.22</v>
      </c>
      <c r="Q14" s="11">
        <v>1383.75</v>
      </c>
      <c r="R14" s="25">
        <v>1391.05</v>
      </c>
    </row>
    <row r="15" spans="1:18" ht="30" customHeight="1" thickBot="1">
      <c r="D15" s="31" t="s">
        <v>86</v>
      </c>
      <c r="E15" s="28" t="s">
        <v>70</v>
      </c>
      <c r="F15" s="64">
        <f t="shared" ref="F15:L15" si="0">+F8</f>
        <v>1706.36</v>
      </c>
      <c r="G15" s="11">
        <f t="shared" si="0"/>
        <v>1785.28</v>
      </c>
      <c r="H15" s="11">
        <f t="shared" si="0"/>
        <v>1696.3</v>
      </c>
      <c r="I15" s="11">
        <f t="shared" si="0"/>
        <v>1817.36</v>
      </c>
      <c r="J15" s="11">
        <f t="shared" si="0"/>
        <v>1727.66</v>
      </c>
      <c r="K15" s="11">
        <f t="shared" si="0"/>
        <v>1727.66</v>
      </c>
      <c r="L15" s="11">
        <f t="shared" si="0"/>
        <v>1793.74</v>
      </c>
      <c r="M15" s="11">
        <f>+M8</f>
        <v>1858.88</v>
      </c>
      <c r="N15" s="11">
        <f>+N8</f>
        <v>1858.88</v>
      </c>
      <c r="O15" s="11">
        <f>+O8</f>
        <v>2456.4</v>
      </c>
      <c r="P15" s="11">
        <f t="shared" ref="P15:R15" si="1">+P8</f>
        <v>2433.42</v>
      </c>
      <c r="Q15" s="11">
        <f t="shared" si="1"/>
        <v>2217.42</v>
      </c>
      <c r="R15" s="25">
        <f t="shared" si="1"/>
        <v>2467.39</v>
      </c>
    </row>
    <row r="16" spans="1:18" ht="30" customHeight="1" thickBot="1">
      <c r="D16" s="31" t="s">
        <v>87</v>
      </c>
      <c r="E16" s="29" t="s">
        <v>71</v>
      </c>
      <c r="F16" s="65">
        <f t="shared" ref="F16:L16" si="2">+F15*1.2</f>
        <v>2047.6319999999998</v>
      </c>
      <c r="G16" s="26">
        <f t="shared" si="2"/>
        <v>2142.3359999999998</v>
      </c>
      <c r="H16" s="26">
        <f t="shared" si="2"/>
        <v>2035.56</v>
      </c>
      <c r="I16" s="26">
        <f t="shared" si="2"/>
        <v>2180.8319999999999</v>
      </c>
      <c r="J16" s="26">
        <f t="shared" si="2"/>
        <v>2073.192</v>
      </c>
      <c r="K16" s="26">
        <f t="shared" si="2"/>
        <v>2073.192</v>
      </c>
      <c r="L16" s="26">
        <f t="shared" si="2"/>
        <v>2152.4879999999998</v>
      </c>
      <c r="M16" s="26">
        <f>+M15*1.2</f>
        <v>2230.6559999999999</v>
      </c>
      <c r="N16" s="26">
        <f>+N15*1.2</f>
        <v>2230.6559999999999</v>
      </c>
      <c r="O16" s="26">
        <f>+O15*1.2</f>
        <v>2947.68</v>
      </c>
      <c r="P16" s="26">
        <f t="shared" ref="P16:R16" si="3">+P15*1.2</f>
        <v>2920.1039999999998</v>
      </c>
      <c r="Q16" s="26">
        <f t="shared" si="3"/>
        <v>2660.904</v>
      </c>
      <c r="R16" s="27">
        <f t="shared" si="3"/>
        <v>2960.8679999999999</v>
      </c>
    </row>
    <row r="17" spans="5:18" ht="32.25" customHeight="1">
      <c r="E17" s="190" t="s">
        <v>129</v>
      </c>
      <c r="F17" s="191"/>
      <c r="G17" s="191"/>
      <c r="H17" s="191"/>
      <c r="I17" s="191"/>
      <c r="J17" s="191"/>
      <c r="K17" s="191"/>
      <c r="L17" s="191"/>
      <c r="M17" s="191"/>
      <c r="N17" s="191"/>
      <c r="O17" s="191"/>
      <c r="P17" s="191"/>
      <c r="Q17" s="191"/>
      <c r="R17" s="191"/>
    </row>
    <row r="18" spans="5:18">
      <c r="E18" s="191"/>
      <c r="F18" s="191"/>
      <c r="G18" s="191"/>
      <c r="H18" s="191"/>
      <c r="I18" s="191"/>
      <c r="J18" s="191"/>
      <c r="K18" s="191"/>
      <c r="L18" s="191"/>
      <c r="M18" s="191"/>
      <c r="N18" s="191"/>
      <c r="O18" s="191"/>
      <c r="P18" s="191"/>
      <c r="Q18" s="191"/>
      <c r="R18" s="191"/>
    </row>
    <row r="19" spans="5:18">
      <c r="E19" s="70"/>
      <c r="F19" s="70"/>
      <c r="G19" s="70"/>
      <c r="H19" s="70"/>
      <c r="I19" s="70"/>
      <c r="J19" s="70"/>
      <c r="K19" s="70"/>
      <c r="L19" s="70"/>
      <c r="M19" s="70"/>
      <c r="N19" s="70"/>
      <c r="O19" s="70"/>
      <c r="P19" s="70"/>
    </row>
    <row r="80" ht="32.25" customHeight="1"/>
    <row r="81" ht="32.25" customHeight="1"/>
    <row r="84" ht="30" customHeight="1"/>
    <row r="87" ht="21" customHeight="1"/>
  </sheetData>
  <mergeCells count="6">
    <mergeCell ref="A1:C1"/>
    <mergeCell ref="D13:D14"/>
    <mergeCell ref="F11:R11"/>
    <mergeCell ref="E17:R18"/>
    <mergeCell ref="E10:R10"/>
    <mergeCell ref="F3:R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10"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15" t="s">
        <v>62</v>
      </c>
      <c r="C6" s="116"/>
      <c r="D6" s="116"/>
      <c r="E6" s="116"/>
      <c r="F6" s="116"/>
      <c r="G6" s="117"/>
      <c r="J6" s="115" t="s">
        <v>80</v>
      </c>
      <c r="K6" s="129"/>
      <c r="L6" s="129"/>
      <c r="M6" s="129"/>
      <c r="N6" s="129"/>
      <c r="O6" s="129"/>
      <c r="P6" s="129"/>
      <c r="Q6" s="130"/>
    </row>
    <row r="7" spans="2:17" ht="15.75" thickBot="1">
      <c r="B7" s="118"/>
      <c r="C7" s="119"/>
      <c r="D7" s="119"/>
      <c r="E7" s="119"/>
      <c r="F7" s="119"/>
      <c r="G7" s="120"/>
      <c r="J7" s="131"/>
      <c r="K7" s="132"/>
      <c r="L7" s="132"/>
      <c r="M7" s="132"/>
      <c r="N7" s="132"/>
      <c r="O7" s="132"/>
      <c r="P7" s="132"/>
      <c r="Q7" s="133"/>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25"/>
      <c r="L10" s="121" t="s">
        <v>81</v>
      </c>
      <c r="M10" s="121"/>
      <c r="N10" s="121"/>
      <c r="O10" s="121"/>
      <c r="P10" s="122"/>
      <c r="Q10" s="3"/>
    </row>
    <row r="11" spans="2:17" ht="15" customHeight="1" thickBot="1">
      <c r="B11" s="1"/>
      <c r="C11" s="2"/>
      <c r="D11" s="2"/>
      <c r="E11" s="2"/>
      <c r="F11" s="2"/>
      <c r="G11" s="3"/>
      <c r="J11" s="1"/>
      <c r="K11" s="126"/>
      <c r="L11" s="123"/>
      <c r="M11" s="123"/>
      <c r="N11" s="123"/>
      <c r="O11" s="123"/>
      <c r="P11" s="124"/>
      <c r="Q11" s="3"/>
    </row>
    <row r="12" spans="2:17" ht="15" customHeight="1" thickBot="1">
      <c r="B12" s="1"/>
      <c r="C12" s="2"/>
      <c r="D12" s="2"/>
      <c r="E12" s="2"/>
      <c r="F12" s="2"/>
      <c r="G12" s="3"/>
      <c r="J12" s="1"/>
      <c r="Q12" s="3"/>
    </row>
    <row r="13" spans="2:17" ht="15" customHeight="1">
      <c r="B13" s="1"/>
      <c r="C13" s="2"/>
      <c r="D13" s="2"/>
      <c r="E13" s="2"/>
      <c r="F13" s="2"/>
      <c r="G13" s="3"/>
      <c r="J13" s="1"/>
      <c r="K13" s="127"/>
      <c r="L13" s="121" t="s">
        <v>82</v>
      </c>
      <c r="M13" s="121"/>
      <c r="N13" s="121"/>
      <c r="O13" s="121"/>
      <c r="P13" s="122"/>
      <c r="Q13" s="3"/>
    </row>
    <row r="14" spans="2:17" ht="15" customHeight="1" thickBot="1">
      <c r="B14" s="1"/>
      <c r="C14" s="2"/>
      <c r="D14" s="2"/>
      <c r="E14" s="2"/>
      <c r="F14" s="2"/>
      <c r="G14" s="3"/>
      <c r="J14" s="1"/>
      <c r="K14" s="128"/>
      <c r="L14" s="123"/>
      <c r="M14" s="123"/>
      <c r="N14" s="123"/>
      <c r="O14" s="123"/>
      <c r="P14" s="124"/>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1" zoomScaleNormal="91"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ustomWidth="1"/>
    <col min="7" max="13" width="11.42578125" style="2"/>
    <col min="14" max="14" width="11.42578125" style="2" customWidth="1"/>
    <col min="15" max="17" width="11.42578125" style="2"/>
    <col min="18" max="18" width="11.140625" style="2" hidden="1" customWidth="1"/>
    <col min="19" max="16384" width="11.42578125" style="2"/>
  </cols>
  <sheetData>
    <row r="1" spans="1:18">
      <c r="A1" s="184"/>
      <c r="B1" s="184"/>
      <c r="C1" s="184"/>
    </row>
    <row r="2" spans="1:18" ht="15.75" thickBot="1"/>
    <row r="3" spans="1:18" ht="26.25" customHeight="1" thickBot="1">
      <c r="F3" s="187" t="s">
        <v>103</v>
      </c>
      <c r="G3" s="188"/>
      <c r="H3" s="188"/>
      <c r="I3" s="188"/>
      <c r="J3" s="188"/>
      <c r="K3" s="188"/>
      <c r="L3" s="188"/>
      <c r="M3" s="188"/>
      <c r="N3" s="188"/>
      <c r="O3" s="188"/>
      <c r="P3" s="188"/>
      <c r="Q3" s="188"/>
      <c r="R3" s="189"/>
    </row>
    <row r="4" spans="1:18" ht="26.25" customHeight="1" thickBot="1">
      <c r="E4" s="37"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40" t="s">
        <v>63</v>
      </c>
      <c r="F5" s="67">
        <v>224.18219999999999</v>
      </c>
      <c r="G5" s="62">
        <v>171.68450000000001</v>
      </c>
      <c r="H5" s="62">
        <v>206.45320000000001</v>
      </c>
      <c r="I5" s="62">
        <v>217.57599999999999</v>
      </c>
      <c r="J5" s="62">
        <v>245.26339999999999</v>
      </c>
      <c r="K5" s="62">
        <v>246.5752</v>
      </c>
      <c r="L5" s="62">
        <v>270.44229999999999</v>
      </c>
      <c r="M5" s="62">
        <v>294.24279999999999</v>
      </c>
      <c r="N5" s="62">
        <v>280.58839999999998</v>
      </c>
      <c r="O5" s="62">
        <v>222.52789999999999</v>
      </c>
      <c r="P5" s="62">
        <v>215.18199999999999</v>
      </c>
      <c r="Q5" s="62">
        <v>212.33019999999999</v>
      </c>
      <c r="R5" s="66"/>
    </row>
    <row r="6" spans="1:18" ht="26.25" customHeight="1">
      <c r="E6" s="28" t="s">
        <v>64</v>
      </c>
      <c r="F6" s="64">
        <v>91.5227</v>
      </c>
      <c r="G6" s="11">
        <v>65.286500000000004</v>
      </c>
      <c r="H6" s="11">
        <v>77.802400000000006</v>
      </c>
      <c r="I6" s="11">
        <v>85.094800000000006</v>
      </c>
      <c r="J6" s="11">
        <v>84.908199999999994</v>
      </c>
      <c r="K6" s="11">
        <v>86.653499999999994</v>
      </c>
      <c r="L6" s="11">
        <v>102.9151</v>
      </c>
      <c r="M6" s="11">
        <v>105.1495</v>
      </c>
      <c r="N6" s="11">
        <v>99.840800000000002</v>
      </c>
      <c r="O6" s="11">
        <v>142.60140000000001</v>
      </c>
      <c r="P6" s="11">
        <v>85.676400000000001</v>
      </c>
      <c r="Q6" s="11">
        <v>88.7834</v>
      </c>
      <c r="R6" s="25"/>
    </row>
    <row r="7" spans="1:18" ht="26.25" customHeight="1">
      <c r="E7" s="28" t="s">
        <v>65</v>
      </c>
      <c r="F7" s="64">
        <v>131.9967</v>
      </c>
      <c r="G7" s="11">
        <v>132.35499999999999</v>
      </c>
      <c r="H7" s="11">
        <v>131.98439999999999</v>
      </c>
      <c r="I7" s="11">
        <v>132.7944</v>
      </c>
      <c r="J7" s="11">
        <v>132.9205</v>
      </c>
      <c r="K7" s="11">
        <v>131.69110000000001</v>
      </c>
      <c r="L7" s="11">
        <v>132.77209999999999</v>
      </c>
      <c r="M7" s="11">
        <v>133.3777</v>
      </c>
      <c r="N7" s="11">
        <v>135.0523</v>
      </c>
      <c r="O7" s="11">
        <v>136.0668</v>
      </c>
      <c r="P7" s="11">
        <v>136.66659999999999</v>
      </c>
      <c r="Q7" s="11">
        <v>136.73509999999999</v>
      </c>
      <c r="R7" s="25"/>
    </row>
    <row r="8" spans="1:18" ht="26.25" customHeight="1">
      <c r="E8" s="28" t="s">
        <v>66</v>
      </c>
      <c r="F8" s="64">
        <v>483.2054</v>
      </c>
      <c r="G8" s="11">
        <v>399.89139999999998</v>
      </c>
      <c r="H8" s="11">
        <v>447.69869999999997</v>
      </c>
      <c r="I8" s="11">
        <v>467.4599</v>
      </c>
      <c r="J8" s="11">
        <v>496.55369999999999</v>
      </c>
      <c r="K8" s="11">
        <v>499.98750000000001</v>
      </c>
      <c r="L8" s="11">
        <v>540.66759999999999</v>
      </c>
      <c r="M8" s="11">
        <v>567.82240000000002</v>
      </c>
      <c r="N8" s="11">
        <v>550.30250000000001</v>
      </c>
      <c r="O8" s="11">
        <v>535.97789999999998</v>
      </c>
      <c r="P8" s="11">
        <v>470.17959999999999</v>
      </c>
      <c r="Q8" s="11">
        <v>470.70080000000002</v>
      </c>
      <c r="R8" s="25">
        <v>100</v>
      </c>
    </row>
    <row r="9" spans="1:18" ht="26.25" customHeight="1" thickBot="1">
      <c r="E9" s="29" t="s">
        <v>67</v>
      </c>
      <c r="F9" s="65">
        <v>5468.1797999999999</v>
      </c>
      <c r="G9" s="26">
        <v>5493.7699000000002</v>
      </c>
      <c r="H9" s="26">
        <v>5510.0347000000002</v>
      </c>
      <c r="I9" s="26">
        <v>5520.8594999999996</v>
      </c>
      <c r="J9" s="26">
        <v>5525.1108999999997</v>
      </c>
      <c r="K9" s="26">
        <v>5518.2044999999998</v>
      </c>
      <c r="L9" s="26">
        <v>5524.7331000000004</v>
      </c>
      <c r="M9" s="26">
        <v>5510.5477000000001</v>
      </c>
      <c r="N9" s="26">
        <v>5518.5829000000003</v>
      </c>
      <c r="O9" s="26">
        <v>5536.9080000000004</v>
      </c>
      <c r="P9" s="26">
        <v>5581.8972999999996</v>
      </c>
      <c r="Q9" s="26">
        <v>5638.2020000000002</v>
      </c>
      <c r="R9" s="27"/>
    </row>
    <row r="10" spans="1:18" ht="30" customHeight="1" thickBot="1">
      <c r="E10" s="192" t="s">
        <v>88</v>
      </c>
      <c r="F10" s="192"/>
      <c r="G10" s="192"/>
      <c r="H10" s="192"/>
      <c r="I10" s="192"/>
      <c r="J10" s="192"/>
      <c r="K10" s="192"/>
      <c r="L10" s="192"/>
      <c r="M10" s="192"/>
      <c r="N10" s="192"/>
      <c r="O10" s="192"/>
      <c r="P10" s="192"/>
      <c r="Q10" s="192"/>
      <c r="R10" s="192"/>
    </row>
    <row r="11" spans="1:18" ht="30" customHeight="1" thickBot="1">
      <c r="F11" s="187" t="s">
        <v>141</v>
      </c>
      <c r="G11" s="188"/>
      <c r="H11" s="188"/>
      <c r="I11" s="188"/>
      <c r="J11" s="188"/>
      <c r="K11" s="188"/>
      <c r="L11" s="188"/>
      <c r="M11" s="188"/>
      <c r="N11" s="188"/>
      <c r="O11" s="188"/>
      <c r="P11" s="188"/>
      <c r="Q11" s="188"/>
      <c r="R11" s="189"/>
    </row>
    <row r="12" spans="1:18" ht="30" customHeight="1" thickBot="1">
      <c r="D12" s="32" t="s">
        <v>84</v>
      </c>
      <c r="E12" s="38"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95" t="s">
        <v>85</v>
      </c>
      <c r="E13" s="40" t="s">
        <v>68</v>
      </c>
      <c r="F13" s="67">
        <v>404.05</v>
      </c>
      <c r="G13" s="62">
        <v>406.45</v>
      </c>
      <c r="H13" s="62">
        <v>408.16</v>
      </c>
      <c r="I13" s="62">
        <v>409.48</v>
      </c>
      <c r="J13" s="62">
        <v>410.31</v>
      </c>
      <c r="K13" s="62">
        <v>410.31</v>
      </c>
      <c r="L13" s="62">
        <v>411.31</v>
      </c>
      <c r="M13" s="62">
        <v>410.76</v>
      </c>
      <c r="N13" s="62">
        <v>411.88</v>
      </c>
      <c r="O13" s="62">
        <v>413.76</v>
      </c>
      <c r="P13" s="62">
        <v>417.65</v>
      </c>
      <c r="Q13" s="62">
        <v>422.39</v>
      </c>
      <c r="R13" s="66"/>
    </row>
    <row r="14" spans="1:18" ht="30" customHeight="1" thickBot="1">
      <c r="D14" s="196"/>
      <c r="E14" s="28" t="s">
        <v>69</v>
      </c>
      <c r="F14" s="64">
        <v>464.36</v>
      </c>
      <c r="G14" s="11">
        <v>467.12</v>
      </c>
      <c r="H14" s="11">
        <v>469.09</v>
      </c>
      <c r="I14" s="11">
        <v>470.6</v>
      </c>
      <c r="J14" s="11">
        <v>471.55</v>
      </c>
      <c r="K14" s="11">
        <v>471.55</v>
      </c>
      <c r="L14" s="11">
        <v>472.7</v>
      </c>
      <c r="M14" s="11">
        <v>472.07</v>
      </c>
      <c r="N14" s="11">
        <v>473.36</v>
      </c>
      <c r="O14" s="11">
        <v>475.52</v>
      </c>
      <c r="P14" s="11">
        <v>479.98</v>
      </c>
      <c r="Q14" s="11">
        <v>485.43</v>
      </c>
      <c r="R14" s="25"/>
    </row>
    <row r="15" spans="1:18" ht="30" customHeight="1" thickBot="1">
      <c r="D15" s="41" t="s">
        <v>86</v>
      </c>
      <c r="E15" s="28" t="s">
        <v>70</v>
      </c>
      <c r="F15" s="64">
        <f t="shared" ref="F15:L15" si="0">+F8</f>
        <v>483.2054</v>
      </c>
      <c r="G15" s="11">
        <f t="shared" si="0"/>
        <v>399.89139999999998</v>
      </c>
      <c r="H15" s="11">
        <f t="shared" si="0"/>
        <v>447.69869999999997</v>
      </c>
      <c r="I15" s="11">
        <f t="shared" si="0"/>
        <v>467.4599</v>
      </c>
      <c r="J15" s="11">
        <f t="shared" si="0"/>
        <v>496.55369999999999</v>
      </c>
      <c r="K15" s="11">
        <f t="shared" si="0"/>
        <v>499.98750000000001</v>
      </c>
      <c r="L15" s="11">
        <f t="shared" si="0"/>
        <v>540.66759999999999</v>
      </c>
      <c r="M15" s="11">
        <f>+M8</f>
        <v>567.82240000000002</v>
      </c>
      <c r="N15" s="11">
        <f>+N8</f>
        <v>550.30250000000001</v>
      </c>
      <c r="O15" s="11">
        <f>+O8</f>
        <v>535.97789999999998</v>
      </c>
      <c r="P15" s="11">
        <f t="shared" ref="P15:R15" si="1">+P8</f>
        <v>470.17959999999999</v>
      </c>
      <c r="Q15" s="11">
        <f t="shared" si="1"/>
        <v>470.70080000000002</v>
      </c>
      <c r="R15" s="25">
        <f t="shared" si="1"/>
        <v>100</v>
      </c>
    </row>
    <row r="16" spans="1:18" ht="30" customHeight="1" thickBot="1">
      <c r="D16" s="41" t="s">
        <v>87</v>
      </c>
      <c r="E16" s="29" t="s">
        <v>71</v>
      </c>
      <c r="F16" s="65">
        <f t="shared" ref="F16:L16" si="2">+F15*1.2</f>
        <v>579.84647999999993</v>
      </c>
      <c r="G16" s="26">
        <f t="shared" si="2"/>
        <v>479.86967999999996</v>
      </c>
      <c r="H16" s="26">
        <f t="shared" si="2"/>
        <v>537.23843999999997</v>
      </c>
      <c r="I16" s="26">
        <f t="shared" si="2"/>
        <v>560.95187999999996</v>
      </c>
      <c r="J16" s="26">
        <f t="shared" si="2"/>
        <v>595.86443999999995</v>
      </c>
      <c r="K16" s="26">
        <f t="shared" si="2"/>
        <v>599.98500000000001</v>
      </c>
      <c r="L16" s="26">
        <f t="shared" si="2"/>
        <v>648.80111999999997</v>
      </c>
      <c r="M16" s="26">
        <f>+M15*1.2</f>
        <v>681.38688000000002</v>
      </c>
      <c r="N16" s="26">
        <f>+N15*1.2</f>
        <v>660.36299999999994</v>
      </c>
      <c r="O16" s="26">
        <f>+O15*1.2</f>
        <v>643.17347999999993</v>
      </c>
      <c r="P16" s="26">
        <f t="shared" ref="P16:R16" si="3">+P15*1.2</f>
        <v>564.21551999999997</v>
      </c>
      <c r="Q16" s="26">
        <f t="shared" si="3"/>
        <v>564.84096</v>
      </c>
      <c r="R16" s="27">
        <f t="shared" si="3"/>
        <v>120</v>
      </c>
    </row>
    <row r="17" spans="5:18" ht="18.75" customHeight="1">
      <c r="E17" s="190" t="s">
        <v>129</v>
      </c>
      <c r="F17" s="190"/>
      <c r="G17" s="190"/>
      <c r="H17" s="190"/>
      <c r="I17" s="190"/>
      <c r="J17" s="190"/>
      <c r="K17" s="190"/>
      <c r="L17" s="190"/>
      <c r="M17" s="190"/>
      <c r="N17" s="190"/>
      <c r="O17" s="190"/>
      <c r="P17" s="190"/>
      <c r="Q17" s="190"/>
      <c r="R17" s="190"/>
    </row>
    <row r="18" spans="5:18" ht="21" customHeight="1">
      <c r="E18" s="191"/>
      <c r="F18" s="191"/>
      <c r="G18" s="191"/>
      <c r="H18" s="191"/>
      <c r="I18" s="191"/>
      <c r="J18" s="191"/>
      <c r="K18" s="191"/>
      <c r="L18" s="191"/>
      <c r="M18" s="191"/>
      <c r="N18" s="191"/>
      <c r="O18" s="191"/>
      <c r="P18" s="191"/>
      <c r="Q18" s="191"/>
      <c r="R18" s="191"/>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customWidth="1"/>
    <col min="6" max="6" width="11.42578125" style="2" customWidth="1"/>
    <col min="7" max="13" width="11.42578125" style="2"/>
    <col min="14" max="14" width="11.42578125" style="2" customWidth="1"/>
    <col min="15" max="16384" width="11.42578125" style="2"/>
  </cols>
  <sheetData>
    <row r="1" spans="1:18">
      <c r="A1" s="184"/>
      <c r="B1" s="184"/>
      <c r="C1" s="184"/>
      <c r="E1" s="2"/>
    </row>
    <row r="2" spans="1:18" ht="15.75" thickBot="1">
      <c r="E2" s="2"/>
    </row>
    <row r="3" spans="1:18" ht="26.25" customHeight="1" thickBot="1">
      <c r="E3" s="2"/>
      <c r="F3" s="187" t="s">
        <v>104</v>
      </c>
      <c r="G3" s="188"/>
      <c r="H3" s="188"/>
      <c r="I3" s="188"/>
      <c r="J3" s="188"/>
      <c r="K3" s="188"/>
      <c r="L3" s="188"/>
      <c r="M3" s="188"/>
      <c r="N3" s="188"/>
      <c r="O3" s="188"/>
      <c r="P3" s="188"/>
      <c r="Q3" s="188"/>
      <c r="R3" s="189"/>
    </row>
    <row r="4" spans="1:18" ht="26.25" customHeight="1" thickBot="1">
      <c r="E4" s="37"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40" t="s">
        <v>63</v>
      </c>
      <c r="F5" s="67">
        <v>183.39</v>
      </c>
      <c r="G5" s="62">
        <v>116.14</v>
      </c>
      <c r="H5" s="62">
        <v>152.08000000000001</v>
      </c>
      <c r="I5" s="62">
        <v>121.92</v>
      </c>
      <c r="J5" s="62">
        <v>109.11</v>
      </c>
      <c r="K5" s="62">
        <v>143.01</v>
      </c>
      <c r="L5" s="62">
        <v>187.13</v>
      </c>
      <c r="M5" s="62">
        <v>210.99</v>
      </c>
      <c r="N5" s="62">
        <v>177.67</v>
      </c>
      <c r="O5" s="62">
        <v>226.58</v>
      </c>
      <c r="P5" s="62">
        <v>217.7</v>
      </c>
      <c r="Q5" s="62">
        <v>187.26</v>
      </c>
      <c r="R5" s="66">
        <v>147.5</v>
      </c>
    </row>
    <row r="6" spans="1:18" ht="26.25" customHeight="1">
      <c r="E6" s="28" t="s">
        <v>64</v>
      </c>
      <c r="F6" s="64">
        <v>81.33</v>
      </c>
      <c r="G6" s="11">
        <v>77.790000000000006</v>
      </c>
      <c r="H6" s="11">
        <v>79.069999999999993</v>
      </c>
      <c r="I6" s="11">
        <v>85.33</v>
      </c>
      <c r="J6" s="11">
        <v>80.41</v>
      </c>
      <c r="K6" s="11">
        <v>81.709999999999994</v>
      </c>
      <c r="L6" s="11">
        <v>82.41</v>
      </c>
      <c r="M6" s="11">
        <v>83.64</v>
      </c>
      <c r="N6" s="11">
        <v>83.64</v>
      </c>
      <c r="O6" s="11">
        <v>78.87</v>
      </c>
      <c r="P6" s="11">
        <v>84.97</v>
      </c>
      <c r="Q6" s="11">
        <v>81.760000000000005</v>
      </c>
      <c r="R6" s="25">
        <v>86.51</v>
      </c>
    </row>
    <row r="7" spans="1:18" ht="26.25" customHeight="1">
      <c r="E7" s="28" t="s">
        <v>65</v>
      </c>
      <c r="F7" s="64">
        <v>485.49</v>
      </c>
      <c r="G7" s="11">
        <v>486.81</v>
      </c>
      <c r="H7" s="11">
        <v>488.85</v>
      </c>
      <c r="I7" s="11">
        <v>491.85</v>
      </c>
      <c r="J7" s="11">
        <v>496.03</v>
      </c>
      <c r="K7" s="11">
        <v>491.44</v>
      </c>
      <c r="L7" s="11">
        <v>496.83</v>
      </c>
      <c r="M7" s="11">
        <v>499.1</v>
      </c>
      <c r="N7" s="11">
        <v>505.36</v>
      </c>
      <c r="O7" s="11">
        <v>509.16</v>
      </c>
      <c r="P7" s="11">
        <v>511.4</v>
      </c>
      <c r="Q7" s="11">
        <v>510.26</v>
      </c>
      <c r="R7" s="25">
        <v>508.98</v>
      </c>
    </row>
    <row r="8" spans="1:18" ht="26.25" customHeight="1">
      <c r="E8" s="28" t="s">
        <v>66</v>
      </c>
      <c r="F8" s="64">
        <v>740.02</v>
      </c>
      <c r="G8" s="11">
        <v>678.87</v>
      </c>
      <c r="H8" s="11">
        <v>718.3</v>
      </c>
      <c r="I8" s="11">
        <v>698.2</v>
      </c>
      <c r="J8" s="11">
        <v>684.87</v>
      </c>
      <c r="K8" s="11">
        <v>715.2</v>
      </c>
      <c r="L8" s="11">
        <v>764.76</v>
      </c>
      <c r="M8" s="11">
        <v>795.29</v>
      </c>
      <c r="N8" s="11">
        <v>770.63</v>
      </c>
      <c r="O8" s="11">
        <v>822.7</v>
      </c>
      <c r="P8" s="11">
        <v>822.6</v>
      </c>
      <c r="Q8" s="11">
        <v>787.81</v>
      </c>
      <c r="R8" s="25">
        <v>750.67</v>
      </c>
    </row>
    <row r="9" spans="1:18" ht="26.25" customHeight="1" thickBot="1">
      <c r="E9" s="29" t="s">
        <v>67</v>
      </c>
      <c r="F9" s="65">
        <v>5529.76</v>
      </c>
      <c r="G9" s="26">
        <v>5555.64</v>
      </c>
      <c r="H9" s="26">
        <v>5572.09</v>
      </c>
      <c r="I9" s="26">
        <v>5583.03</v>
      </c>
      <c r="J9" s="26">
        <v>5587.33</v>
      </c>
      <c r="K9" s="26">
        <v>5580.35</v>
      </c>
      <c r="L9" s="26">
        <v>5586.95</v>
      </c>
      <c r="M9" s="26">
        <v>5572.61</v>
      </c>
      <c r="N9" s="26">
        <v>5580.73</v>
      </c>
      <c r="O9" s="26">
        <v>5599.26</v>
      </c>
      <c r="P9" s="26">
        <v>5644.67</v>
      </c>
      <c r="Q9" s="26">
        <v>5701.7</v>
      </c>
      <c r="R9" s="27">
        <v>5724.6</v>
      </c>
    </row>
    <row r="10" spans="1:18" ht="30" customHeight="1" thickBot="1">
      <c r="E10" s="192" t="s">
        <v>88</v>
      </c>
      <c r="F10" s="193"/>
      <c r="G10" s="193"/>
      <c r="H10" s="193"/>
      <c r="I10" s="193"/>
      <c r="J10" s="193"/>
      <c r="K10" s="193"/>
      <c r="L10" s="193"/>
      <c r="M10" s="193"/>
      <c r="N10" s="193"/>
      <c r="O10" s="193"/>
      <c r="P10" s="193"/>
      <c r="Q10" s="193"/>
    </row>
    <row r="11" spans="1:18" ht="30" customHeight="1" thickBot="1">
      <c r="E11" s="2"/>
      <c r="F11" s="187" t="s">
        <v>105</v>
      </c>
      <c r="G11" s="188"/>
      <c r="H11" s="188"/>
      <c r="I11" s="188"/>
      <c r="J11" s="188"/>
      <c r="K11" s="188"/>
      <c r="L11" s="188"/>
      <c r="M11" s="188"/>
      <c r="N11" s="188"/>
      <c r="O11" s="188"/>
      <c r="P11" s="188"/>
      <c r="Q11" s="188"/>
      <c r="R11" s="189"/>
    </row>
    <row r="12" spans="1:18" ht="30" customHeight="1" thickBot="1">
      <c r="D12" s="32" t="s">
        <v>84</v>
      </c>
      <c r="E12" s="38"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85" t="s">
        <v>85</v>
      </c>
      <c r="E13" s="40" t="s">
        <v>68</v>
      </c>
      <c r="F13" s="67">
        <v>604.70000000000005</v>
      </c>
      <c r="G13" s="62">
        <v>608.29</v>
      </c>
      <c r="H13" s="62">
        <v>610.85</v>
      </c>
      <c r="I13" s="62">
        <v>612.82000000000005</v>
      </c>
      <c r="J13" s="62">
        <v>614.05999999999995</v>
      </c>
      <c r="K13" s="62">
        <v>614.05999999999995</v>
      </c>
      <c r="L13" s="62">
        <v>615.55999999999995</v>
      </c>
      <c r="M13" s="62">
        <v>614.75</v>
      </c>
      <c r="N13" s="62">
        <v>616.41999999999996</v>
      </c>
      <c r="O13" s="62">
        <v>619.24</v>
      </c>
      <c r="P13" s="62">
        <v>625.04</v>
      </c>
      <c r="Q13" s="62">
        <v>632.14</v>
      </c>
      <c r="R13" s="66">
        <v>635.47</v>
      </c>
    </row>
    <row r="14" spans="1:18" ht="30" customHeight="1" thickBot="1">
      <c r="D14" s="186"/>
      <c r="E14" s="28" t="s">
        <v>69</v>
      </c>
      <c r="F14" s="64">
        <v>737.07</v>
      </c>
      <c r="G14" s="11">
        <v>741.45</v>
      </c>
      <c r="H14" s="11">
        <v>744.58</v>
      </c>
      <c r="I14" s="11">
        <v>746.98</v>
      </c>
      <c r="J14" s="11">
        <v>748.49</v>
      </c>
      <c r="K14" s="11">
        <v>748.49</v>
      </c>
      <c r="L14" s="11">
        <v>750.31</v>
      </c>
      <c r="M14" s="11">
        <v>749.32</v>
      </c>
      <c r="N14" s="11">
        <v>751.35</v>
      </c>
      <c r="O14" s="11">
        <v>754.79</v>
      </c>
      <c r="P14" s="11">
        <v>761.86</v>
      </c>
      <c r="Q14" s="11">
        <v>770.52</v>
      </c>
      <c r="R14" s="25">
        <v>774.58</v>
      </c>
    </row>
    <row r="15" spans="1:18" ht="30" customHeight="1" thickBot="1">
      <c r="D15" s="41" t="s">
        <v>86</v>
      </c>
      <c r="E15" s="28" t="s">
        <v>70</v>
      </c>
      <c r="F15" s="64">
        <f t="shared" ref="F15:L15" si="0">+F8</f>
        <v>740.02</v>
      </c>
      <c r="G15" s="11">
        <f t="shared" si="0"/>
        <v>678.87</v>
      </c>
      <c r="H15" s="11">
        <f t="shared" si="0"/>
        <v>718.3</v>
      </c>
      <c r="I15" s="11">
        <f t="shared" si="0"/>
        <v>698.2</v>
      </c>
      <c r="J15" s="11">
        <f t="shared" si="0"/>
        <v>684.87</v>
      </c>
      <c r="K15" s="11">
        <f t="shared" si="0"/>
        <v>715.2</v>
      </c>
      <c r="L15" s="11">
        <f t="shared" si="0"/>
        <v>764.76</v>
      </c>
      <c r="M15" s="11">
        <f t="shared" ref="M15" si="1">+M8</f>
        <v>795.29</v>
      </c>
      <c r="N15" s="11">
        <f>+N8</f>
        <v>770.63</v>
      </c>
      <c r="O15" s="11">
        <f>+O8</f>
        <v>822.7</v>
      </c>
      <c r="P15" s="11">
        <f t="shared" ref="P15:R15" si="2">+P8</f>
        <v>822.6</v>
      </c>
      <c r="Q15" s="11">
        <f t="shared" si="2"/>
        <v>787.81</v>
      </c>
      <c r="R15" s="25">
        <f t="shared" si="2"/>
        <v>750.67</v>
      </c>
    </row>
    <row r="16" spans="1:18" ht="30" customHeight="1" thickBot="1">
      <c r="D16" s="41" t="s">
        <v>87</v>
      </c>
      <c r="E16" s="29" t="s">
        <v>71</v>
      </c>
      <c r="F16" s="65">
        <f t="shared" ref="F16:L16" si="3">+F15*1.2</f>
        <v>888.024</v>
      </c>
      <c r="G16" s="26">
        <f t="shared" si="3"/>
        <v>814.64400000000001</v>
      </c>
      <c r="H16" s="26">
        <f t="shared" si="3"/>
        <v>861.95999999999992</v>
      </c>
      <c r="I16" s="26">
        <f t="shared" si="3"/>
        <v>837.84</v>
      </c>
      <c r="J16" s="26">
        <f t="shared" si="3"/>
        <v>821.84399999999994</v>
      </c>
      <c r="K16" s="26">
        <f t="shared" si="3"/>
        <v>858.24</v>
      </c>
      <c r="L16" s="26">
        <f t="shared" si="3"/>
        <v>917.71199999999999</v>
      </c>
      <c r="M16" s="26">
        <f t="shared" ref="M16" si="4">+M15*1.2</f>
        <v>954.34799999999996</v>
      </c>
      <c r="N16" s="26">
        <f>+N15*1.2</f>
        <v>924.75599999999997</v>
      </c>
      <c r="O16" s="26">
        <f>+O15*1.2</f>
        <v>987.24</v>
      </c>
      <c r="P16" s="26">
        <f t="shared" ref="P16:R16" si="5">+P15*1.2</f>
        <v>987.12</v>
      </c>
      <c r="Q16" s="26">
        <f t="shared" si="5"/>
        <v>945.37199999999984</v>
      </c>
      <c r="R16" s="27">
        <f t="shared" si="5"/>
        <v>900.80399999999997</v>
      </c>
    </row>
    <row r="17" spans="5:18" ht="15" customHeight="1">
      <c r="E17" s="190" t="s">
        <v>129</v>
      </c>
      <c r="F17" s="191"/>
      <c r="G17" s="191"/>
      <c r="H17" s="191"/>
      <c r="I17" s="191"/>
      <c r="J17" s="191"/>
      <c r="K17" s="191"/>
      <c r="L17" s="191"/>
      <c r="M17" s="191"/>
      <c r="N17" s="191"/>
      <c r="O17" s="191"/>
      <c r="P17" s="191"/>
      <c r="Q17" s="191"/>
      <c r="R17" s="191"/>
    </row>
    <row r="18" spans="5:18" ht="30" customHeight="1">
      <c r="E18" s="191"/>
      <c r="F18" s="191"/>
      <c r="G18" s="191"/>
      <c r="H18" s="191"/>
      <c r="I18" s="191"/>
      <c r="J18" s="191"/>
      <c r="K18" s="191"/>
      <c r="L18" s="191"/>
      <c r="M18" s="191"/>
      <c r="N18" s="191"/>
      <c r="O18" s="191"/>
      <c r="P18" s="191"/>
      <c r="Q18" s="191"/>
      <c r="R18" s="191"/>
    </row>
    <row r="19" spans="5:18">
      <c r="E19" s="2"/>
    </row>
    <row r="20" spans="5:18">
      <c r="E20" s="2"/>
    </row>
    <row r="21" spans="5:18">
      <c r="E21" s="2"/>
    </row>
    <row r="22" spans="5:18">
      <c r="E22" s="2"/>
    </row>
    <row r="23" spans="5:18">
      <c r="E23" s="2"/>
    </row>
    <row r="24" spans="5:18">
      <c r="E24" s="2"/>
    </row>
    <row r="25" spans="5:18">
      <c r="E25" s="2"/>
    </row>
    <row r="26" spans="5:18">
      <c r="E26" s="2"/>
    </row>
    <row r="27" spans="5:18">
      <c r="E27" s="2"/>
    </row>
    <row r="28" spans="5:18">
      <c r="E28" s="2"/>
    </row>
    <row r="29" spans="5:18">
      <c r="E29" s="2"/>
    </row>
    <row r="30" spans="5:18">
      <c r="E30" s="2"/>
    </row>
    <row r="31" spans="5:18">
      <c r="E31" s="2"/>
    </row>
    <row r="32" spans="5:18">
      <c r="E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R18"/>
    <mergeCell ref="A1:C1"/>
    <mergeCell ref="D13:D14"/>
    <mergeCell ref="E10:Q10"/>
    <mergeCell ref="F3:R3"/>
    <mergeCell ref="F11:R11"/>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65"/>
  <sheetViews>
    <sheetView topLeftCell="A13" zoomScale="63" zoomScaleNormal="63" workbookViewId="0">
      <selection activeCell="U56" sqref="U56"/>
    </sheetView>
  </sheetViews>
  <sheetFormatPr baseColWidth="10" defaultRowHeight="15"/>
  <cols>
    <col min="1" max="5" width="11.42578125" style="2"/>
    <col min="6" max="6" width="16.7109375" style="2" bestFit="1" customWidth="1"/>
    <col min="7"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1" ht="15.75" thickBot="1"/>
    <row r="5" spans="2:21" ht="32.25" customHeight="1">
      <c r="B5" s="140" t="s">
        <v>0</v>
      </c>
      <c r="C5" s="141"/>
      <c r="D5" s="141"/>
      <c r="E5" s="141"/>
      <c r="F5" s="141"/>
      <c r="G5" s="141"/>
      <c r="H5" s="141"/>
      <c r="I5" s="141"/>
      <c r="J5" s="141"/>
      <c r="K5" s="141"/>
      <c r="L5" s="141"/>
      <c r="M5" s="141"/>
      <c r="N5" s="141"/>
      <c r="O5" s="141"/>
      <c r="P5" s="141"/>
      <c r="Q5" s="141"/>
      <c r="R5" s="141"/>
      <c r="S5" s="141"/>
      <c r="T5" s="141"/>
      <c r="U5" s="142"/>
    </row>
    <row r="6" spans="2:21" ht="15.75" customHeight="1" thickBot="1">
      <c r="B6" s="143"/>
      <c r="C6" s="144"/>
      <c r="D6" s="144"/>
      <c r="E6" s="144"/>
      <c r="F6" s="144"/>
      <c r="G6" s="144"/>
      <c r="H6" s="144"/>
      <c r="I6" s="144"/>
      <c r="J6" s="144"/>
      <c r="K6" s="144"/>
      <c r="L6" s="144"/>
      <c r="M6" s="144"/>
      <c r="N6" s="144"/>
      <c r="O6" s="144"/>
      <c r="P6" s="144"/>
      <c r="Q6" s="144"/>
      <c r="R6" s="144"/>
      <c r="S6" s="144"/>
      <c r="T6" s="144"/>
      <c r="U6" s="145"/>
    </row>
    <row r="7" spans="2:21" ht="15" customHeight="1">
      <c r="B7" s="146" t="s">
        <v>1</v>
      </c>
      <c r="C7" s="147"/>
      <c r="D7" s="147"/>
      <c r="E7" s="147"/>
      <c r="F7" s="147"/>
      <c r="G7" s="147"/>
      <c r="H7" s="147"/>
      <c r="I7" s="147"/>
      <c r="J7" s="147"/>
      <c r="K7" s="148"/>
      <c r="L7" s="140" t="s">
        <v>2</v>
      </c>
      <c r="M7" s="141"/>
      <c r="N7" s="141"/>
      <c r="O7" s="141"/>
      <c r="P7" s="141"/>
      <c r="Q7" s="141"/>
      <c r="R7" s="141"/>
      <c r="S7" s="141"/>
      <c r="T7" s="141"/>
      <c r="U7" s="142"/>
    </row>
    <row r="8" spans="2:21" ht="15" customHeight="1">
      <c r="B8" s="149"/>
      <c r="C8" s="150"/>
      <c r="D8" s="150"/>
      <c r="E8" s="150"/>
      <c r="F8" s="150"/>
      <c r="G8" s="150"/>
      <c r="H8" s="150"/>
      <c r="I8" s="150"/>
      <c r="J8" s="150"/>
      <c r="K8" s="151"/>
      <c r="L8" s="152"/>
      <c r="M8" s="153"/>
      <c r="N8" s="153"/>
      <c r="O8" s="153"/>
      <c r="P8" s="153"/>
      <c r="Q8" s="153"/>
      <c r="R8" s="153"/>
      <c r="S8" s="153"/>
      <c r="T8" s="153"/>
      <c r="U8" s="154"/>
    </row>
    <row r="9" spans="2:21" ht="15" customHeight="1">
      <c r="B9" s="149"/>
      <c r="C9" s="150"/>
      <c r="D9" s="150"/>
      <c r="E9" s="150"/>
      <c r="F9" s="150"/>
      <c r="G9" s="150"/>
      <c r="H9" s="150"/>
      <c r="I9" s="150"/>
      <c r="J9" s="150"/>
      <c r="K9" s="151"/>
      <c r="L9" s="152"/>
      <c r="M9" s="153"/>
      <c r="N9" s="153"/>
      <c r="O9" s="153"/>
      <c r="P9" s="153"/>
      <c r="Q9" s="153"/>
      <c r="R9" s="153"/>
      <c r="S9" s="153"/>
      <c r="T9" s="153"/>
      <c r="U9" s="154"/>
    </row>
    <row r="10" spans="2:21" ht="15" customHeight="1">
      <c r="B10" s="149"/>
      <c r="C10" s="150"/>
      <c r="D10" s="150"/>
      <c r="E10" s="150"/>
      <c r="F10" s="150"/>
      <c r="G10" s="150"/>
      <c r="H10" s="150"/>
      <c r="I10" s="150"/>
      <c r="J10" s="150"/>
      <c r="K10" s="151"/>
      <c r="L10" s="152"/>
      <c r="M10" s="153"/>
      <c r="N10" s="153"/>
      <c r="O10" s="153"/>
      <c r="P10" s="153"/>
      <c r="Q10" s="153"/>
      <c r="R10" s="153"/>
      <c r="S10" s="153"/>
      <c r="T10" s="153"/>
      <c r="U10" s="154"/>
    </row>
    <row r="11" spans="2:21" ht="15" customHeight="1" thickBot="1">
      <c r="B11" s="149"/>
      <c r="C11" s="150"/>
      <c r="D11" s="150"/>
      <c r="E11" s="150"/>
      <c r="F11" s="150"/>
      <c r="G11" s="150"/>
      <c r="H11" s="150"/>
      <c r="I11" s="150"/>
      <c r="J11" s="150"/>
      <c r="K11" s="151"/>
      <c r="L11" s="152"/>
      <c r="M11" s="153"/>
      <c r="N11" s="153"/>
      <c r="O11" s="153"/>
      <c r="P11" s="153"/>
      <c r="Q11" s="153"/>
      <c r="R11" s="153"/>
      <c r="S11" s="153"/>
      <c r="T11" s="153"/>
      <c r="U11" s="154"/>
    </row>
    <row r="12" spans="2:21" ht="15" customHeight="1">
      <c r="B12" s="1"/>
      <c r="J12" s="155" t="s">
        <v>57</v>
      </c>
      <c r="K12" s="3"/>
      <c r="M12" s="134" t="s">
        <v>58</v>
      </c>
      <c r="N12" s="135"/>
      <c r="U12" s="3"/>
    </row>
    <row r="13" spans="2:21">
      <c r="B13" s="1"/>
      <c r="J13" s="156"/>
      <c r="K13" s="3"/>
      <c r="M13" s="136"/>
      <c r="N13" s="137"/>
      <c r="U13" s="3"/>
    </row>
    <row r="14" spans="2:21" ht="15" customHeight="1">
      <c r="B14" s="1"/>
      <c r="J14" s="156"/>
      <c r="K14" s="3"/>
      <c r="M14" s="136"/>
      <c r="N14" s="137"/>
      <c r="U14" s="3"/>
    </row>
    <row r="15" spans="2:21">
      <c r="B15" s="1"/>
      <c r="J15" s="156"/>
      <c r="K15" s="3"/>
      <c r="M15" s="136"/>
      <c r="N15" s="137"/>
      <c r="U15" s="3"/>
    </row>
    <row r="16" spans="2:21">
      <c r="B16" s="1"/>
      <c r="J16" s="156"/>
      <c r="K16" s="3"/>
      <c r="M16" s="136"/>
      <c r="N16" s="137"/>
      <c r="U16" s="3"/>
    </row>
    <row r="17" spans="2:21">
      <c r="B17" s="1"/>
      <c r="J17" s="156"/>
      <c r="K17" s="3"/>
      <c r="M17" s="136"/>
      <c r="N17" s="137"/>
      <c r="U17" s="3"/>
    </row>
    <row r="18" spans="2:21">
      <c r="B18" s="1"/>
      <c r="J18" s="156"/>
      <c r="K18" s="3"/>
      <c r="M18" s="136"/>
      <c r="N18" s="137"/>
      <c r="U18" s="3"/>
    </row>
    <row r="19" spans="2:21">
      <c r="B19" s="1"/>
      <c r="J19" s="156"/>
      <c r="K19" s="3"/>
      <c r="M19" s="136"/>
      <c r="N19" s="137"/>
      <c r="U19" s="3"/>
    </row>
    <row r="20" spans="2:21">
      <c r="B20" s="1"/>
      <c r="J20" s="156"/>
      <c r="K20" s="3"/>
      <c r="M20" s="136"/>
      <c r="N20" s="137"/>
      <c r="U20" s="3"/>
    </row>
    <row r="21" spans="2:21">
      <c r="B21" s="1"/>
      <c r="J21" s="156"/>
      <c r="K21" s="3"/>
      <c r="M21" s="136"/>
      <c r="N21" s="137"/>
      <c r="U21" s="3"/>
    </row>
    <row r="22" spans="2:21">
      <c r="B22" s="1"/>
      <c r="J22" s="156"/>
      <c r="K22" s="3"/>
      <c r="M22" s="136"/>
      <c r="N22" s="137"/>
      <c r="U22" s="3"/>
    </row>
    <row r="23" spans="2:21" ht="19.899999999999999" customHeight="1" thickBot="1">
      <c r="B23" s="1"/>
      <c r="J23" s="157"/>
      <c r="K23" s="3"/>
      <c r="M23" s="138"/>
      <c r="N23" s="139"/>
      <c r="U23" s="3"/>
    </row>
    <row r="24" spans="2:21">
      <c r="B24" s="1"/>
      <c r="K24" s="3"/>
      <c r="U24" s="3"/>
    </row>
    <row r="25" spans="2:21" ht="15.75" thickBot="1">
      <c r="B25" s="4"/>
      <c r="C25" s="5"/>
      <c r="D25" s="5"/>
      <c r="E25" s="5"/>
      <c r="F25" s="5"/>
      <c r="G25" s="5"/>
      <c r="H25" s="5"/>
      <c r="I25" s="5"/>
      <c r="J25" s="5"/>
      <c r="K25" s="6"/>
      <c r="U25" s="3"/>
    </row>
    <row r="26" spans="2:21" ht="15" customHeight="1">
      <c r="B26" s="146" t="s">
        <v>3</v>
      </c>
      <c r="C26" s="147"/>
      <c r="D26" s="147"/>
      <c r="E26" s="147"/>
      <c r="F26" s="147"/>
      <c r="G26" s="147"/>
      <c r="H26" s="147"/>
      <c r="I26" s="147"/>
      <c r="J26" s="147"/>
      <c r="K26" s="148"/>
      <c r="L26" s="140" t="s">
        <v>78</v>
      </c>
      <c r="M26" s="141"/>
      <c r="N26" s="141"/>
      <c r="O26" s="141"/>
      <c r="P26" s="141"/>
      <c r="Q26" s="141"/>
      <c r="R26" s="141"/>
      <c r="S26" s="141"/>
      <c r="T26" s="141"/>
      <c r="U26" s="142"/>
    </row>
    <row r="27" spans="2:21" ht="15" customHeight="1">
      <c r="B27" s="149"/>
      <c r="C27" s="150"/>
      <c r="D27" s="150"/>
      <c r="E27" s="150"/>
      <c r="F27" s="150"/>
      <c r="G27" s="150"/>
      <c r="H27" s="150"/>
      <c r="I27" s="150"/>
      <c r="J27" s="150"/>
      <c r="K27" s="151"/>
      <c r="L27" s="152"/>
      <c r="M27" s="153"/>
      <c r="N27" s="153"/>
      <c r="O27" s="153"/>
      <c r="P27" s="153"/>
      <c r="Q27" s="153"/>
      <c r="R27" s="153"/>
      <c r="S27" s="153"/>
      <c r="T27" s="153"/>
      <c r="U27" s="154"/>
    </row>
    <row r="28" spans="2:21" ht="15" customHeight="1">
      <c r="B28" s="149"/>
      <c r="C28" s="150"/>
      <c r="D28" s="150"/>
      <c r="E28" s="150"/>
      <c r="F28" s="150"/>
      <c r="G28" s="150"/>
      <c r="H28" s="150"/>
      <c r="I28" s="150"/>
      <c r="J28" s="150"/>
      <c r="K28" s="151"/>
      <c r="L28" s="152"/>
      <c r="M28" s="153"/>
      <c r="N28" s="153"/>
      <c r="O28" s="153"/>
      <c r="P28" s="153"/>
      <c r="Q28" s="153"/>
      <c r="R28" s="153"/>
      <c r="S28" s="153"/>
      <c r="T28" s="153"/>
      <c r="U28" s="154"/>
    </row>
    <row r="29" spans="2:21" ht="15" customHeight="1">
      <c r="B29" s="149"/>
      <c r="C29" s="150"/>
      <c r="D29" s="150"/>
      <c r="E29" s="150"/>
      <c r="F29" s="150"/>
      <c r="G29" s="150"/>
      <c r="H29" s="150"/>
      <c r="I29" s="150"/>
      <c r="J29" s="150"/>
      <c r="K29" s="151"/>
      <c r="L29" s="152"/>
      <c r="M29" s="153"/>
      <c r="N29" s="153"/>
      <c r="O29" s="153"/>
      <c r="P29" s="153"/>
      <c r="Q29" s="153"/>
      <c r="R29" s="153"/>
      <c r="S29" s="153"/>
      <c r="T29" s="153"/>
      <c r="U29" s="154"/>
    </row>
    <row r="30" spans="2:21" ht="15" customHeight="1" thickBot="1">
      <c r="B30" s="149"/>
      <c r="C30" s="150"/>
      <c r="D30" s="150"/>
      <c r="E30" s="150"/>
      <c r="F30" s="150"/>
      <c r="G30" s="150"/>
      <c r="H30" s="150"/>
      <c r="I30" s="150"/>
      <c r="J30" s="150"/>
      <c r="K30" s="151"/>
      <c r="L30" s="152"/>
      <c r="M30" s="153"/>
      <c r="N30" s="153"/>
      <c r="O30" s="153"/>
      <c r="P30" s="153"/>
      <c r="Q30" s="153"/>
      <c r="R30" s="153"/>
      <c r="S30" s="153"/>
      <c r="T30" s="153"/>
      <c r="U30" s="154"/>
    </row>
    <row r="31" spans="2:21" ht="15" customHeight="1">
      <c r="B31" s="1"/>
      <c r="K31" s="134" t="s">
        <v>59</v>
      </c>
      <c r="L31" s="135"/>
      <c r="U31" s="3"/>
    </row>
    <row r="32" spans="2:21" ht="15" customHeight="1">
      <c r="B32" s="1"/>
      <c r="K32" s="136"/>
      <c r="L32" s="137"/>
      <c r="U32" s="3"/>
    </row>
    <row r="33" spans="2:21">
      <c r="B33" s="1"/>
      <c r="K33" s="136"/>
      <c r="L33" s="137"/>
      <c r="U33" s="3"/>
    </row>
    <row r="34" spans="2:21">
      <c r="B34" s="1"/>
      <c r="K34" s="136"/>
      <c r="L34" s="137"/>
      <c r="U34" s="3"/>
    </row>
    <row r="35" spans="2:21">
      <c r="B35" s="1"/>
      <c r="K35" s="136"/>
      <c r="L35" s="137"/>
      <c r="U35" s="3"/>
    </row>
    <row r="36" spans="2:21">
      <c r="B36" s="1"/>
      <c r="K36" s="136"/>
      <c r="L36" s="137"/>
      <c r="U36" s="3"/>
    </row>
    <row r="37" spans="2:21">
      <c r="B37" s="1"/>
      <c r="K37" s="136"/>
      <c r="L37" s="137"/>
      <c r="U37" s="3"/>
    </row>
    <row r="38" spans="2:21">
      <c r="B38" s="1"/>
      <c r="K38" s="136"/>
      <c r="L38" s="137"/>
      <c r="U38" s="3"/>
    </row>
    <row r="39" spans="2:21">
      <c r="B39" s="1"/>
      <c r="K39" s="136"/>
      <c r="L39" s="137"/>
      <c r="U39" s="3"/>
    </row>
    <row r="40" spans="2:21">
      <c r="B40" s="1"/>
      <c r="K40" s="136"/>
      <c r="L40" s="137"/>
      <c r="U40" s="3"/>
    </row>
    <row r="41" spans="2:21">
      <c r="B41" s="1"/>
      <c r="K41" s="136"/>
      <c r="L41" s="137"/>
      <c r="U41" s="3"/>
    </row>
    <row r="42" spans="2:21" ht="15.75" thickBot="1">
      <c r="B42" s="1"/>
      <c r="K42" s="138"/>
      <c r="L42" s="139"/>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
      <c r="B48" s="50" t="s">
        <v>72</v>
      </c>
      <c r="C48" s="51" t="s">
        <v>73</v>
      </c>
      <c r="D48" s="51" t="s">
        <v>74</v>
      </c>
      <c r="E48" s="51" t="s">
        <v>75</v>
      </c>
      <c r="F48" s="51" t="s">
        <v>76</v>
      </c>
      <c r="G48" s="52" t="s">
        <v>77</v>
      </c>
    </row>
    <row r="49" spans="2:7">
      <c r="B49" s="45">
        <v>45292</v>
      </c>
      <c r="C49" s="44">
        <v>138.97999999999999</v>
      </c>
      <c r="D49" s="44">
        <v>175.64</v>
      </c>
      <c r="E49" s="44">
        <v>3920.2</v>
      </c>
      <c r="F49" s="44">
        <v>3925.6</v>
      </c>
      <c r="G49" s="46">
        <v>0.72</v>
      </c>
    </row>
    <row r="50" spans="2:7">
      <c r="B50" s="45">
        <v>45323</v>
      </c>
      <c r="C50" s="44">
        <v>140.49</v>
      </c>
      <c r="D50" s="44">
        <v>177.35</v>
      </c>
      <c r="E50" s="44">
        <v>3931.85</v>
      </c>
      <c r="F50" s="44">
        <v>3933.56</v>
      </c>
      <c r="G50" s="46">
        <v>0.93500000000000005</v>
      </c>
    </row>
    <row r="51" spans="2:7">
      <c r="B51" s="45">
        <v>45352</v>
      </c>
      <c r="C51" s="44">
        <v>141.47999999999999</v>
      </c>
      <c r="D51" s="44">
        <v>177.3</v>
      </c>
      <c r="E51" s="44">
        <v>3908.67</v>
      </c>
      <c r="F51" s="44">
        <v>3842.3</v>
      </c>
      <c r="G51" s="46">
        <v>0.84</v>
      </c>
    </row>
    <row r="52" spans="2:7">
      <c r="B52" s="45">
        <v>45383</v>
      </c>
      <c r="C52" s="44">
        <v>142.32</v>
      </c>
      <c r="D52" s="44">
        <v>177.97</v>
      </c>
      <c r="E52" s="44">
        <v>3866.12</v>
      </c>
      <c r="F52" s="44">
        <v>3873.44</v>
      </c>
      <c r="G52" s="46">
        <v>0.81299999999999994</v>
      </c>
    </row>
    <row r="53" spans="2:7">
      <c r="B53" s="45">
        <v>45413</v>
      </c>
      <c r="C53" s="44">
        <v>142.91999999999999</v>
      </c>
      <c r="D53" s="44">
        <v>177.66</v>
      </c>
      <c r="E53" s="44">
        <v>3865.09</v>
      </c>
      <c r="F53" s="44">
        <v>3874.32</v>
      </c>
      <c r="G53" s="46">
        <v>0.72299999999999998</v>
      </c>
    </row>
    <row r="54" spans="2:7">
      <c r="B54" s="45">
        <v>45444</v>
      </c>
      <c r="C54" s="44">
        <v>143.38</v>
      </c>
      <c r="D54" s="44">
        <v>178.94</v>
      </c>
      <c r="E54" s="44">
        <v>4054.56</v>
      </c>
      <c r="F54" s="44">
        <v>4148.04</v>
      </c>
      <c r="G54" s="46">
        <v>0.70499999999999996</v>
      </c>
    </row>
    <row r="55" spans="2:7">
      <c r="B55" s="45">
        <v>45474</v>
      </c>
      <c r="C55" s="44">
        <v>143.66999999999999</v>
      </c>
      <c r="D55" s="44">
        <v>179.3</v>
      </c>
      <c r="E55" s="44">
        <v>4036.8</v>
      </c>
      <c r="F55" s="44">
        <v>4089.05</v>
      </c>
      <c r="G55" s="46">
        <v>0.85</v>
      </c>
    </row>
    <row r="56" spans="2:7">
      <c r="B56" s="45">
        <v>45505</v>
      </c>
      <c r="C56" s="44">
        <v>143.66999999999999</v>
      </c>
      <c r="D56" s="44">
        <v>177.83</v>
      </c>
      <c r="E56" s="44">
        <v>4062.98</v>
      </c>
      <c r="F56" s="44">
        <v>4160.3100000000004</v>
      </c>
      <c r="G56" s="46">
        <v>0.749</v>
      </c>
    </row>
    <row r="57" spans="2:7">
      <c r="B57" s="45">
        <v>45536</v>
      </c>
      <c r="C57" s="44">
        <v>144.02000000000001</v>
      </c>
      <c r="D57" s="44">
        <v>179.48</v>
      </c>
      <c r="E57" s="44">
        <v>4191.8999999999996</v>
      </c>
      <c r="F57" s="44">
        <v>4164.3999999999996</v>
      </c>
      <c r="G57" s="46">
        <v>0.73499999999999999</v>
      </c>
    </row>
    <row r="58" spans="2:7">
      <c r="B58" s="45">
        <v>45566</v>
      </c>
      <c r="C58" s="44">
        <v>143.83000000000001</v>
      </c>
      <c r="D58" s="44">
        <v>180.49</v>
      </c>
      <c r="E58" s="44">
        <v>4257</v>
      </c>
      <c r="F58" s="44">
        <v>4413.5</v>
      </c>
      <c r="G58" s="46">
        <v>0.745</v>
      </c>
    </row>
    <row r="59" spans="2:7">
      <c r="B59" s="45">
        <v>45597</v>
      </c>
      <c r="C59" s="44">
        <v>144.22</v>
      </c>
      <c r="D59" s="44">
        <v>182.95</v>
      </c>
      <c r="E59" s="44">
        <v>4411.1000000000004</v>
      </c>
      <c r="F59" s="44">
        <v>4419.6000000000004</v>
      </c>
      <c r="G59" s="46">
        <v>0.745</v>
      </c>
    </row>
    <row r="60" spans="2:7">
      <c r="B60" s="45">
        <v>45627</v>
      </c>
      <c r="C60" s="44">
        <v>144.88</v>
      </c>
      <c r="D60" s="44">
        <v>184.52</v>
      </c>
      <c r="E60" s="44">
        <v>4385.1499999999996</v>
      </c>
      <c r="F60" s="44">
        <v>4409.1499999999996</v>
      </c>
      <c r="G60" s="46">
        <v>0.8</v>
      </c>
    </row>
    <row r="61" spans="2:7">
      <c r="B61" s="45">
        <v>45658</v>
      </c>
      <c r="C61" s="44">
        <v>146.24</v>
      </c>
      <c r="D61" s="44">
        <v>185.53</v>
      </c>
      <c r="E61" s="44">
        <v>4307.57</v>
      </c>
      <c r="F61" s="44">
        <v>4170.01</v>
      </c>
      <c r="G61" s="46">
        <v>0.84799999999999998</v>
      </c>
    </row>
    <row r="62" spans="2:7">
      <c r="B62" s="45">
        <v>45689</v>
      </c>
      <c r="C62" s="44">
        <v>147.9</v>
      </c>
      <c r="D62" s="44">
        <v>185.82</v>
      </c>
      <c r="E62" s="44">
        <v>4131.95</v>
      </c>
      <c r="F62" s="44">
        <v>4120.1099999999997</v>
      </c>
      <c r="G62" s="46">
        <v>0.92900000000000005</v>
      </c>
    </row>
    <row r="63" spans="2:7">
      <c r="B63" s="45">
        <v>45717</v>
      </c>
      <c r="C63" s="44">
        <v>148.68</v>
      </c>
      <c r="D63" s="44">
        <v>185.65</v>
      </c>
      <c r="E63" s="44">
        <v>4133.4799999999996</v>
      </c>
      <c r="F63" s="44">
        <v>4192.57</v>
      </c>
      <c r="G63" s="46">
        <v>0.89500000000000002</v>
      </c>
    </row>
    <row r="64" spans="2:7" ht="15.75" thickBot="1">
      <c r="B64" s="48">
        <v>45748</v>
      </c>
      <c r="C64" s="49">
        <v>149.66</v>
      </c>
      <c r="D64" s="44">
        <v>185.83</v>
      </c>
      <c r="E64" s="49">
        <v>4280.257999999998</v>
      </c>
      <c r="F64" s="49">
        <v>4198.83</v>
      </c>
      <c r="G64" s="69">
        <v>0.92</v>
      </c>
    </row>
    <row r="65" spans="2:2">
      <c r="B65"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zoomScale="84" zoomScaleNormal="84" workbookViewId="0"/>
  </sheetViews>
  <sheetFormatPr baseColWidth="10" defaultRowHeight="15"/>
  <cols>
    <col min="1" max="50" width="11.42578125" style="2"/>
  </cols>
  <sheetData>
    <row r="4" spans="5:13" ht="15.75" thickBot="1"/>
    <row r="5" spans="5:13">
      <c r="E5" s="164" t="s">
        <v>55</v>
      </c>
      <c r="F5" s="165"/>
      <c r="G5" s="165"/>
      <c r="H5" s="165"/>
      <c r="I5" s="165"/>
      <c r="J5" s="165"/>
      <c r="K5" s="165"/>
      <c r="L5" s="165"/>
      <c r="M5" s="166"/>
    </row>
    <row r="6" spans="5:13">
      <c r="E6" s="167"/>
      <c r="F6" s="168"/>
      <c r="G6" s="168"/>
      <c r="H6" s="168"/>
      <c r="I6" s="168"/>
      <c r="J6" s="168"/>
      <c r="K6" s="168"/>
      <c r="L6" s="168"/>
      <c r="M6" s="169"/>
    </row>
    <row r="7" spans="5:13">
      <c r="E7" s="167"/>
      <c r="F7" s="168"/>
      <c r="G7" s="168"/>
      <c r="H7" s="168"/>
      <c r="I7" s="168"/>
      <c r="J7" s="168"/>
      <c r="K7" s="168"/>
      <c r="L7" s="168"/>
      <c r="M7" s="169"/>
    </row>
    <row r="8" spans="5:13">
      <c r="E8" s="167"/>
      <c r="F8" s="168"/>
      <c r="G8" s="168"/>
      <c r="H8" s="168"/>
      <c r="I8" s="168"/>
      <c r="J8" s="168"/>
      <c r="K8" s="168"/>
      <c r="L8" s="168"/>
      <c r="M8" s="169"/>
    </row>
    <row r="9" spans="5:13" ht="15.75" thickBot="1">
      <c r="E9" s="170"/>
      <c r="F9" s="171"/>
      <c r="G9" s="171"/>
      <c r="H9" s="171"/>
      <c r="I9" s="171"/>
      <c r="J9" s="171"/>
      <c r="K9" s="171"/>
      <c r="L9" s="171"/>
      <c r="M9" s="172"/>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173" t="s">
        <v>56</v>
      </c>
      <c r="F13" s="173"/>
      <c r="G13" s="173"/>
      <c r="H13" s="173"/>
      <c r="I13" s="173"/>
      <c r="J13" s="173"/>
      <c r="K13" s="173"/>
      <c r="L13" s="173"/>
      <c r="M13" s="173"/>
    </row>
    <row r="14" spans="5:13" ht="19.5" customHeight="1">
      <c r="E14" s="173"/>
      <c r="F14" s="173"/>
      <c r="G14" s="173"/>
      <c r="H14" s="173"/>
      <c r="I14" s="173"/>
      <c r="J14" s="173"/>
      <c r="K14" s="173"/>
      <c r="L14" s="173"/>
      <c r="M14" s="173"/>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58" t="s">
        <v>53</v>
      </c>
      <c r="F19" s="159"/>
      <c r="G19" s="159"/>
      <c r="H19" s="159"/>
      <c r="I19" s="159"/>
      <c r="J19" s="159"/>
      <c r="K19" s="159"/>
      <c r="L19" s="159"/>
      <c r="M19" s="160"/>
    </row>
    <row r="20" spans="5:13" ht="15" customHeight="1" thickBot="1">
      <c r="E20" s="161"/>
      <c r="F20" s="162"/>
      <c r="G20" s="162"/>
      <c r="H20" s="162"/>
      <c r="I20" s="162"/>
      <c r="J20" s="162"/>
      <c r="K20" s="162"/>
      <c r="L20" s="162"/>
      <c r="M20" s="163"/>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74" t="s">
        <v>54</v>
      </c>
      <c r="F61" s="175"/>
      <c r="G61" s="175"/>
      <c r="H61" s="175"/>
      <c r="I61" s="175"/>
      <c r="J61" s="175"/>
      <c r="K61" s="175"/>
      <c r="L61" s="175"/>
      <c r="M61" s="176"/>
    </row>
    <row r="62" spans="5:13">
      <c r="E62" s="177"/>
      <c r="F62" s="178"/>
      <c r="G62" s="178"/>
      <c r="H62" s="178"/>
      <c r="I62" s="178"/>
      <c r="J62" s="178"/>
      <c r="K62" s="178"/>
      <c r="L62" s="178"/>
      <c r="M62" s="179"/>
    </row>
    <row r="63" spans="5:13" ht="15.75" thickBot="1">
      <c r="E63" s="180"/>
      <c r="F63" s="181"/>
      <c r="G63" s="181"/>
      <c r="H63" s="181"/>
      <c r="I63" s="181"/>
      <c r="J63" s="181"/>
      <c r="K63" s="181"/>
      <c r="L63" s="181"/>
      <c r="M63" s="182"/>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11.42578125" style="2" customWidth="1"/>
    <col min="8" max="13" width="11.42578125" style="2"/>
    <col min="14" max="14" width="11.42578125" style="2" customWidth="1"/>
    <col min="15" max="16384" width="11.42578125" style="2"/>
  </cols>
  <sheetData>
    <row r="1" spans="1:18">
      <c r="A1" s="184"/>
      <c r="B1" s="184"/>
      <c r="C1" s="184"/>
    </row>
    <row r="2" spans="1:18" ht="15.75" thickBot="1"/>
    <row r="3" spans="1:18" ht="26.25" customHeight="1" thickBot="1">
      <c r="F3" s="187" t="s">
        <v>117</v>
      </c>
      <c r="G3" s="188"/>
      <c r="H3" s="188"/>
      <c r="I3" s="188"/>
      <c r="J3" s="188"/>
      <c r="K3" s="188"/>
      <c r="L3" s="188"/>
      <c r="M3" s="188"/>
      <c r="N3" s="188"/>
      <c r="O3" s="188"/>
      <c r="P3" s="188"/>
      <c r="Q3" s="188"/>
      <c r="R3" s="189"/>
    </row>
    <row r="4" spans="1:18" ht="26.25" customHeight="1" thickBot="1">
      <c r="E4" s="59"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40" t="s">
        <v>63</v>
      </c>
      <c r="F5" s="67">
        <v>1234.8489099999999</v>
      </c>
      <c r="G5" s="62">
        <v>1145.7721100000001</v>
      </c>
      <c r="H5" s="62">
        <v>1057.5838699999999</v>
      </c>
      <c r="I5" s="62">
        <v>1254.50974</v>
      </c>
      <c r="J5" s="62">
        <v>1184.7213400000001</v>
      </c>
      <c r="K5" s="62">
        <v>1250.14158</v>
      </c>
      <c r="L5" s="62">
        <v>1237.28134</v>
      </c>
      <c r="M5" s="62">
        <v>1116.7489599999999</v>
      </c>
      <c r="N5" s="62">
        <v>1229.0088000000001</v>
      </c>
      <c r="O5" s="62">
        <v>1811.2106900000001</v>
      </c>
      <c r="P5" s="62">
        <v>1858.2628199999999</v>
      </c>
      <c r="Q5" s="62">
        <v>1639.8942500000001</v>
      </c>
      <c r="R5" s="66">
        <v>1701.4929199999999</v>
      </c>
    </row>
    <row r="6" spans="1:18" ht="26.25" customHeight="1">
      <c r="E6" s="28" t="s">
        <v>64</v>
      </c>
      <c r="F6" s="64">
        <v>644.20610999999997</v>
      </c>
      <c r="G6" s="11">
        <v>626.50918999999999</v>
      </c>
      <c r="H6" s="11">
        <v>762.91840999999999</v>
      </c>
      <c r="I6" s="11">
        <v>712.27544999999998</v>
      </c>
      <c r="J6" s="11">
        <v>730.33019000000002</v>
      </c>
      <c r="K6" s="11">
        <v>688.49208999999996</v>
      </c>
      <c r="L6" s="11">
        <v>701.00850000000003</v>
      </c>
      <c r="M6" s="11">
        <v>850.21537000000001</v>
      </c>
      <c r="N6" s="11">
        <v>689.17981999999995</v>
      </c>
      <c r="O6" s="11">
        <v>780.02099999999996</v>
      </c>
      <c r="P6" s="11">
        <v>595.16395999999997</v>
      </c>
      <c r="Q6" s="11">
        <v>766.71234000000004</v>
      </c>
      <c r="R6" s="25">
        <v>756.89903000000004</v>
      </c>
    </row>
    <row r="7" spans="1:18" ht="26.25" customHeight="1">
      <c r="E7" s="28" t="s">
        <v>65</v>
      </c>
      <c r="F7" s="64">
        <v>746.72251000000006</v>
      </c>
      <c r="G7" s="11">
        <v>746.75766999999996</v>
      </c>
      <c r="H7" s="11">
        <v>746.75766999999996</v>
      </c>
      <c r="I7" s="11">
        <v>746.75766999999996</v>
      </c>
      <c r="J7" s="11">
        <v>746.75766999999996</v>
      </c>
      <c r="K7" s="11">
        <v>746.75766999999996</v>
      </c>
      <c r="L7" s="11">
        <v>746.75766999999996</v>
      </c>
      <c r="M7" s="11">
        <v>746.75766999999996</v>
      </c>
      <c r="N7" s="11">
        <v>746.75766999999996</v>
      </c>
      <c r="O7" s="11">
        <v>785.58906999999999</v>
      </c>
      <c r="P7" s="11">
        <v>785.58906999999999</v>
      </c>
      <c r="Q7" s="11">
        <v>785.58906999999999</v>
      </c>
      <c r="R7" s="25">
        <v>785.58906999999999</v>
      </c>
    </row>
    <row r="8" spans="1:18" ht="26.25" customHeight="1">
      <c r="E8" s="28" t="s">
        <v>66</v>
      </c>
      <c r="F8" s="64">
        <v>2755.1442499999998</v>
      </c>
      <c r="G8" s="11">
        <v>2625.9594900000002</v>
      </c>
      <c r="H8" s="11">
        <v>2674.4264499999999</v>
      </c>
      <c r="I8" s="11">
        <v>2835.8522400000002</v>
      </c>
      <c r="J8" s="11">
        <v>2779.1633000000002</v>
      </c>
      <c r="K8" s="11">
        <v>2801.0820100000001</v>
      </c>
      <c r="L8" s="11">
        <v>2799.54</v>
      </c>
      <c r="M8" s="11">
        <v>2825.94616</v>
      </c>
      <c r="N8" s="11">
        <v>2780.7824000000001</v>
      </c>
      <c r="O8" s="11">
        <v>3506.46</v>
      </c>
      <c r="P8" s="11">
        <v>3367</v>
      </c>
      <c r="Q8" s="11">
        <v>3324.11391</v>
      </c>
      <c r="R8" s="25">
        <v>3369.2992100000001</v>
      </c>
    </row>
    <row r="9" spans="1:18" ht="26.25" customHeight="1" thickBot="1">
      <c r="E9" s="29" t="s">
        <v>67</v>
      </c>
      <c r="F9" s="65">
        <v>3554.8863099999999</v>
      </c>
      <c r="G9" s="26">
        <v>3571.5225099999998</v>
      </c>
      <c r="H9" s="26">
        <v>3582.0963000000002</v>
      </c>
      <c r="I9" s="26">
        <v>3589.1335399999998</v>
      </c>
      <c r="J9" s="26">
        <v>3591.8974199999998</v>
      </c>
      <c r="K9" s="26">
        <v>3587.4075499999999</v>
      </c>
      <c r="L9" s="26">
        <v>3591.6517899999999</v>
      </c>
      <c r="M9" s="26">
        <v>3582.4298199999998</v>
      </c>
      <c r="N9" s="26">
        <v>3587.6535199999998</v>
      </c>
      <c r="O9" s="26">
        <v>3599.4898600000001</v>
      </c>
      <c r="P9" s="26">
        <v>3628.81448</v>
      </c>
      <c r="Q9" s="26">
        <v>3665.4183899999998</v>
      </c>
      <c r="R9" s="27">
        <v>3680.1432599999998</v>
      </c>
    </row>
    <row r="10" spans="1:18" ht="30" customHeight="1" thickBot="1">
      <c r="E10" s="192" t="s">
        <v>88</v>
      </c>
      <c r="F10" s="193"/>
      <c r="G10" s="193"/>
      <c r="H10" s="193"/>
      <c r="I10" s="193"/>
      <c r="J10" s="193"/>
      <c r="K10" s="193"/>
      <c r="L10" s="193"/>
      <c r="M10" s="193"/>
      <c r="N10" s="193"/>
      <c r="O10" s="193"/>
      <c r="P10" s="193"/>
      <c r="Q10" s="193"/>
      <c r="R10" s="193"/>
    </row>
    <row r="11" spans="1:18" ht="30" customHeight="1" thickBot="1">
      <c r="F11" s="187" t="s">
        <v>118</v>
      </c>
      <c r="G11" s="188"/>
      <c r="H11" s="188"/>
      <c r="I11" s="188"/>
      <c r="J11" s="188"/>
      <c r="K11" s="188"/>
      <c r="L11" s="188"/>
      <c r="M11" s="188"/>
      <c r="N11" s="188"/>
      <c r="O11" s="188"/>
      <c r="P11" s="188"/>
      <c r="Q11" s="188"/>
      <c r="R11" s="189"/>
    </row>
    <row r="12" spans="1:18" ht="30" customHeight="1" thickBot="1">
      <c r="D12" s="43" t="s">
        <v>84</v>
      </c>
      <c r="E12" s="43"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85" t="s">
        <v>85</v>
      </c>
      <c r="E13" s="40" t="s">
        <v>68</v>
      </c>
      <c r="F13" s="67">
        <v>1426.67</v>
      </c>
      <c r="G13" s="62">
        <v>1435.14</v>
      </c>
      <c r="H13" s="62">
        <v>1441.19</v>
      </c>
      <c r="I13" s="62">
        <v>1445.83</v>
      </c>
      <c r="J13" s="62">
        <v>1448.75</v>
      </c>
      <c r="K13" s="62">
        <v>1448.75</v>
      </c>
      <c r="L13" s="62">
        <v>1452.28</v>
      </c>
      <c r="M13" s="62">
        <v>1450.36</v>
      </c>
      <c r="N13" s="62">
        <v>1454.3</v>
      </c>
      <c r="O13" s="62">
        <v>1535.99</v>
      </c>
      <c r="P13" s="62">
        <v>1550.44</v>
      </c>
      <c r="Q13" s="62">
        <v>1568.04</v>
      </c>
      <c r="R13" s="66">
        <v>1576.2</v>
      </c>
    </row>
    <row r="14" spans="1:18" ht="30" customHeight="1" thickBot="1">
      <c r="D14" s="186"/>
      <c r="E14" s="28" t="s">
        <v>69</v>
      </c>
      <c r="F14" s="64">
        <v>1782.1</v>
      </c>
      <c r="G14" s="11">
        <v>1792.68</v>
      </c>
      <c r="H14" s="11">
        <v>1800.24</v>
      </c>
      <c r="I14" s="11">
        <v>1806.03</v>
      </c>
      <c r="J14" s="11">
        <v>1809.69</v>
      </c>
      <c r="K14" s="11">
        <v>1809.69</v>
      </c>
      <c r="L14" s="11">
        <v>1814.1</v>
      </c>
      <c r="M14" s="11">
        <v>1811.7</v>
      </c>
      <c r="N14" s="11">
        <v>1816.61</v>
      </c>
      <c r="O14" s="11">
        <v>1918.54</v>
      </c>
      <c r="P14" s="11">
        <v>1936.59</v>
      </c>
      <c r="Q14" s="11">
        <v>1958.57</v>
      </c>
      <c r="R14" s="25">
        <v>1968.75</v>
      </c>
    </row>
    <row r="15" spans="1:18" ht="30" customHeight="1" thickBot="1">
      <c r="D15" s="31" t="s">
        <v>86</v>
      </c>
      <c r="E15" s="28" t="s">
        <v>70</v>
      </c>
      <c r="F15" s="64">
        <f t="shared" ref="F15:J15" si="0">+F8</f>
        <v>2755.1442499999998</v>
      </c>
      <c r="G15" s="11">
        <f t="shared" si="0"/>
        <v>2625.9594900000002</v>
      </c>
      <c r="H15" s="11">
        <f t="shared" si="0"/>
        <v>2674.4264499999999</v>
      </c>
      <c r="I15" s="11">
        <f t="shared" si="0"/>
        <v>2835.8522400000002</v>
      </c>
      <c r="J15" s="11">
        <f t="shared" si="0"/>
        <v>2779.1633000000002</v>
      </c>
      <c r="K15" s="11">
        <f t="shared" ref="K15:P15" si="1">+K8</f>
        <v>2801.0820100000001</v>
      </c>
      <c r="L15" s="11">
        <f t="shared" si="1"/>
        <v>2799.54</v>
      </c>
      <c r="M15" s="11">
        <f t="shared" si="1"/>
        <v>2825.94616</v>
      </c>
      <c r="N15" s="11">
        <f t="shared" si="1"/>
        <v>2780.7824000000001</v>
      </c>
      <c r="O15" s="11">
        <f t="shared" si="1"/>
        <v>3506.46</v>
      </c>
      <c r="P15" s="11">
        <f t="shared" si="1"/>
        <v>3367</v>
      </c>
      <c r="Q15" s="11">
        <f t="shared" ref="Q15:R15" si="2">+Q8</f>
        <v>3324.11391</v>
      </c>
      <c r="R15" s="25">
        <f t="shared" si="2"/>
        <v>3369.2992100000001</v>
      </c>
    </row>
    <row r="16" spans="1:18" ht="30" customHeight="1" thickBot="1">
      <c r="D16" s="31" t="s">
        <v>87</v>
      </c>
      <c r="E16" s="29" t="s">
        <v>71</v>
      </c>
      <c r="F16" s="65">
        <f t="shared" ref="F16:J16" si="3">+F15*1.2</f>
        <v>3306.1730999999995</v>
      </c>
      <c r="G16" s="26">
        <f t="shared" si="3"/>
        <v>3151.1513880000002</v>
      </c>
      <c r="H16" s="26">
        <f t="shared" si="3"/>
        <v>3209.3117399999996</v>
      </c>
      <c r="I16" s="26">
        <f t="shared" si="3"/>
        <v>3403.022688</v>
      </c>
      <c r="J16" s="26">
        <f t="shared" si="3"/>
        <v>3334.9959600000002</v>
      </c>
      <c r="K16" s="26">
        <f t="shared" ref="K16:P16" si="4">+K15*1.2</f>
        <v>3361.2984120000001</v>
      </c>
      <c r="L16" s="26">
        <f t="shared" si="4"/>
        <v>3359.4479999999999</v>
      </c>
      <c r="M16" s="26">
        <f t="shared" si="4"/>
        <v>3391.1353919999997</v>
      </c>
      <c r="N16" s="26">
        <f t="shared" si="4"/>
        <v>3336.9388800000002</v>
      </c>
      <c r="O16" s="26">
        <f t="shared" si="4"/>
        <v>4207.7519999999995</v>
      </c>
      <c r="P16" s="26">
        <f t="shared" si="4"/>
        <v>4040.3999999999996</v>
      </c>
      <c r="Q16" s="26">
        <f t="shared" ref="Q16:R16" si="5">+Q15*1.2</f>
        <v>3988.9366919999998</v>
      </c>
      <c r="R16" s="27">
        <f t="shared" si="5"/>
        <v>4043.159052</v>
      </c>
    </row>
    <row r="17" spans="5:18" ht="15" customHeight="1">
      <c r="E17" s="190" t="s">
        <v>129</v>
      </c>
      <c r="F17" s="191"/>
      <c r="G17" s="191"/>
      <c r="H17" s="191"/>
      <c r="I17" s="191"/>
      <c r="J17" s="191"/>
      <c r="K17" s="191"/>
      <c r="L17" s="191"/>
      <c r="M17" s="191"/>
      <c r="N17" s="191"/>
      <c r="O17" s="191"/>
      <c r="P17" s="191"/>
      <c r="Q17" s="191"/>
      <c r="R17" s="191"/>
    </row>
    <row r="18" spans="5:18" ht="29.25" customHeight="1">
      <c r="E18" s="191"/>
      <c r="F18" s="191"/>
      <c r="G18" s="191"/>
      <c r="H18" s="191"/>
      <c r="I18" s="191"/>
      <c r="J18" s="191"/>
      <c r="K18" s="191"/>
      <c r="L18" s="191"/>
      <c r="M18" s="191"/>
      <c r="N18" s="191"/>
      <c r="O18" s="191"/>
      <c r="P18" s="191"/>
      <c r="Q18" s="191"/>
      <c r="R18" s="191"/>
    </row>
    <row r="41" spans="6:7">
      <c r="F41" s="183"/>
      <c r="G41" s="183"/>
    </row>
    <row r="79" ht="32.25" customHeight="1"/>
    <row r="80" ht="32.25" customHeight="1"/>
    <row r="83" ht="30" customHeight="1"/>
    <row r="86" ht="21" customHeight="1"/>
  </sheetData>
  <mergeCells count="7">
    <mergeCell ref="F41:G41"/>
    <mergeCell ref="A1:C1"/>
    <mergeCell ref="D13:D14"/>
    <mergeCell ref="F3:R3"/>
    <mergeCell ref="F11:R11"/>
    <mergeCell ref="E17:R18"/>
    <mergeCell ref="E10:R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11.42578125" style="2"/>
    <col min="14" max="14" width="11.42578125" style="2" customWidth="1"/>
    <col min="15" max="16384" width="11.42578125" style="2"/>
  </cols>
  <sheetData>
    <row r="1" spans="1:18">
      <c r="A1" s="184"/>
      <c r="B1" s="184"/>
      <c r="C1" s="184"/>
    </row>
    <row r="2" spans="1:18" ht="15.75" thickBot="1"/>
    <row r="3" spans="1:18" ht="26.25" customHeight="1" thickBot="1">
      <c r="F3" s="187" t="s">
        <v>136</v>
      </c>
      <c r="G3" s="188"/>
      <c r="H3" s="188"/>
      <c r="I3" s="188"/>
      <c r="J3" s="188"/>
      <c r="K3" s="188"/>
      <c r="L3" s="188"/>
      <c r="M3" s="188"/>
      <c r="N3" s="188"/>
      <c r="O3" s="188"/>
      <c r="P3" s="188"/>
      <c r="Q3" s="188"/>
      <c r="R3" s="189"/>
    </row>
    <row r="4" spans="1:18" ht="26.25" customHeight="1" thickBot="1">
      <c r="E4" s="37" t="s">
        <v>60</v>
      </c>
      <c r="F4" s="76">
        <v>45383</v>
      </c>
      <c r="G4" s="63">
        <v>45413</v>
      </c>
      <c r="H4" s="57">
        <v>45444</v>
      </c>
      <c r="I4" s="63">
        <v>45474</v>
      </c>
      <c r="J4" s="57">
        <v>45505</v>
      </c>
      <c r="K4" s="63">
        <v>45536</v>
      </c>
      <c r="L4" s="57">
        <v>45566</v>
      </c>
      <c r="M4" s="63">
        <v>45597</v>
      </c>
      <c r="N4" s="57">
        <v>45627</v>
      </c>
      <c r="O4" s="63">
        <v>45658</v>
      </c>
      <c r="P4" s="57">
        <v>45689</v>
      </c>
      <c r="Q4" s="63">
        <v>45717</v>
      </c>
      <c r="R4" s="68">
        <v>45748</v>
      </c>
    </row>
    <row r="5" spans="1:18" ht="26.25" customHeight="1">
      <c r="E5" s="30" t="s">
        <v>63</v>
      </c>
      <c r="F5" s="67">
        <v>1479</v>
      </c>
      <c r="G5" s="62">
        <v>1496</v>
      </c>
      <c r="H5" s="62">
        <v>1567</v>
      </c>
      <c r="I5" s="62">
        <v>1627</v>
      </c>
      <c r="J5" s="62">
        <v>1597</v>
      </c>
      <c r="K5" s="62">
        <v>1629</v>
      </c>
      <c r="L5" s="62">
        <v>1583</v>
      </c>
      <c r="M5" s="62">
        <v>1741</v>
      </c>
      <c r="N5" s="62">
        <v>1685</v>
      </c>
      <c r="O5" s="62">
        <v>1886</v>
      </c>
      <c r="P5" s="62">
        <v>1793</v>
      </c>
      <c r="Q5" s="62">
        <v>1720</v>
      </c>
      <c r="R5" s="66">
        <v>1918</v>
      </c>
    </row>
    <row r="6" spans="1:18" ht="26.25" customHeight="1">
      <c r="E6" s="28" t="s">
        <v>64</v>
      </c>
      <c r="F6" s="64">
        <v>435</v>
      </c>
      <c r="G6" s="11">
        <v>417</v>
      </c>
      <c r="H6" s="11">
        <v>443</v>
      </c>
      <c r="I6" s="11">
        <v>449</v>
      </c>
      <c r="J6" s="11">
        <v>459</v>
      </c>
      <c r="K6" s="11">
        <v>455</v>
      </c>
      <c r="L6" s="11">
        <v>443</v>
      </c>
      <c r="M6" s="11">
        <v>438</v>
      </c>
      <c r="N6" s="11">
        <v>436</v>
      </c>
      <c r="O6" s="11">
        <v>400</v>
      </c>
      <c r="P6" s="11">
        <v>400</v>
      </c>
      <c r="Q6" s="11">
        <v>348</v>
      </c>
      <c r="R6" s="25">
        <v>384</v>
      </c>
    </row>
    <row r="7" spans="1:18" ht="26.25" customHeight="1">
      <c r="E7" s="28" t="s">
        <v>65</v>
      </c>
      <c r="F7" s="64">
        <v>703.7</v>
      </c>
      <c r="G7" s="11">
        <v>706.75</v>
      </c>
      <c r="H7" s="11">
        <v>705.75</v>
      </c>
      <c r="I7" s="11">
        <v>708.62</v>
      </c>
      <c r="J7" s="11">
        <v>708.42</v>
      </c>
      <c r="K7" s="11">
        <v>704.36</v>
      </c>
      <c r="L7" s="11">
        <v>707.44</v>
      </c>
      <c r="M7" s="11">
        <v>708.16</v>
      </c>
      <c r="N7" s="11">
        <v>712.56</v>
      </c>
      <c r="O7" s="11">
        <v>716.44</v>
      </c>
      <c r="P7" s="11">
        <v>719.77</v>
      </c>
      <c r="Q7" s="11">
        <v>723.89</v>
      </c>
      <c r="R7" s="25">
        <v>740.49</v>
      </c>
    </row>
    <row r="8" spans="1:18" ht="26.25" customHeight="1">
      <c r="E8" s="28" t="s">
        <v>66</v>
      </c>
      <c r="F8" s="64">
        <v>2680.45</v>
      </c>
      <c r="G8" s="11">
        <v>2685.31</v>
      </c>
      <c r="H8" s="11">
        <v>2780.38</v>
      </c>
      <c r="I8" s="11">
        <v>2854.1</v>
      </c>
      <c r="J8" s="11">
        <v>2836.03</v>
      </c>
      <c r="K8" s="11">
        <v>2868.6</v>
      </c>
      <c r="L8" s="11">
        <v>2815.79</v>
      </c>
      <c r="M8" s="11">
        <v>2976.84</v>
      </c>
      <c r="N8" s="11">
        <v>2921.92</v>
      </c>
      <c r="O8" s="11">
        <v>3091.07</v>
      </c>
      <c r="P8" s="11">
        <v>2996.48</v>
      </c>
      <c r="Q8" s="11">
        <v>2872.33</v>
      </c>
      <c r="R8" s="25">
        <v>3130.78</v>
      </c>
    </row>
    <row r="9" spans="1:18" ht="26.25" customHeight="1" thickBot="1">
      <c r="E9" s="29" t="s">
        <v>67</v>
      </c>
      <c r="F9" s="65">
        <v>4914</v>
      </c>
      <c r="G9" s="26">
        <v>4937</v>
      </c>
      <c r="H9" s="26">
        <v>4952</v>
      </c>
      <c r="I9" s="26">
        <v>4961</v>
      </c>
      <c r="J9" s="26">
        <v>4965</v>
      </c>
      <c r="K9" s="26">
        <v>4959</v>
      </c>
      <c r="L9" s="26">
        <v>4965</v>
      </c>
      <c r="M9" s="26">
        <v>4952</v>
      </c>
      <c r="N9" s="26">
        <v>4959</v>
      </c>
      <c r="O9" s="26">
        <v>4976</v>
      </c>
      <c r="P9" s="26">
        <v>5016</v>
      </c>
      <c r="Q9" s="26">
        <v>5067</v>
      </c>
      <c r="R9" s="27">
        <v>5087</v>
      </c>
    </row>
    <row r="10" spans="1:18" ht="30" customHeight="1" thickBot="1">
      <c r="E10" s="192" t="s">
        <v>88</v>
      </c>
      <c r="F10" s="193"/>
      <c r="G10" s="193"/>
      <c r="H10" s="193"/>
      <c r="I10" s="193"/>
      <c r="J10" s="193"/>
      <c r="K10" s="193"/>
      <c r="L10" s="193"/>
      <c r="M10" s="193"/>
      <c r="N10" s="193"/>
      <c r="O10" s="193"/>
      <c r="P10" s="193"/>
      <c r="Q10" s="193"/>
      <c r="R10" s="193"/>
    </row>
    <row r="11" spans="1:18" ht="30" customHeight="1" thickBot="1">
      <c r="F11" s="187" t="s">
        <v>137</v>
      </c>
      <c r="G11" s="188"/>
      <c r="H11" s="188"/>
      <c r="I11" s="188"/>
      <c r="J11" s="188"/>
      <c r="K11" s="188"/>
      <c r="L11" s="188"/>
      <c r="M11" s="188"/>
      <c r="N11" s="188"/>
      <c r="O11" s="188"/>
      <c r="P11" s="188"/>
      <c r="Q11" s="188"/>
      <c r="R11" s="189"/>
    </row>
    <row r="12" spans="1:18" ht="30" customHeight="1" thickBot="1">
      <c r="D12" s="32" t="s">
        <v>84</v>
      </c>
      <c r="E12" s="38"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85" t="s">
        <v>85</v>
      </c>
      <c r="E13" s="30" t="s">
        <v>68</v>
      </c>
      <c r="F13" s="67">
        <v>1237.07</v>
      </c>
      <c r="G13" s="62">
        <v>1241.5899999999999</v>
      </c>
      <c r="H13" s="62">
        <v>1284.18</v>
      </c>
      <c r="I13" s="62">
        <v>1312.77</v>
      </c>
      <c r="J13" s="62">
        <v>1311.01</v>
      </c>
      <c r="K13" s="62">
        <v>1321.25</v>
      </c>
      <c r="L13" s="62">
        <v>1297.3599999999999</v>
      </c>
      <c r="M13" s="62">
        <v>1365.93</v>
      </c>
      <c r="N13" s="62">
        <v>1342.52</v>
      </c>
      <c r="O13" s="62">
        <v>1416.46</v>
      </c>
      <c r="P13" s="62">
        <v>1429.76</v>
      </c>
      <c r="Q13" s="62">
        <v>1445.99</v>
      </c>
      <c r="R13" s="66">
        <v>1453.62</v>
      </c>
    </row>
    <row r="14" spans="1:18" ht="30" customHeight="1" thickBot="1">
      <c r="D14" s="186"/>
      <c r="E14" s="28" t="s">
        <v>69</v>
      </c>
      <c r="F14" s="64">
        <v>1556.63</v>
      </c>
      <c r="G14" s="11">
        <v>1558.84</v>
      </c>
      <c r="H14" s="11">
        <v>1613.74</v>
      </c>
      <c r="I14" s="11">
        <v>1647.94</v>
      </c>
      <c r="J14" s="11">
        <v>1646.32</v>
      </c>
      <c r="K14" s="11">
        <v>1659.26</v>
      </c>
      <c r="L14" s="11">
        <v>1629.62</v>
      </c>
      <c r="M14" s="11">
        <v>1714.64</v>
      </c>
      <c r="N14" s="11">
        <v>1684.5</v>
      </c>
      <c r="O14" s="11">
        <v>1778.19</v>
      </c>
      <c r="P14" s="11">
        <v>1794.88</v>
      </c>
      <c r="Q14" s="11">
        <v>1815.26</v>
      </c>
      <c r="R14" s="25">
        <v>1824.83</v>
      </c>
    </row>
    <row r="15" spans="1:18" ht="30" customHeight="1" thickBot="1">
      <c r="D15" s="31" t="s">
        <v>86</v>
      </c>
      <c r="E15" s="28" t="s">
        <v>70</v>
      </c>
      <c r="F15" s="64">
        <f t="shared" ref="F15:L15" si="0">+F8</f>
        <v>2680.45</v>
      </c>
      <c r="G15" s="11">
        <f t="shared" si="0"/>
        <v>2685.31</v>
      </c>
      <c r="H15" s="11">
        <f t="shared" si="0"/>
        <v>2780.38</v>
      </c>
      <c r="I15" s="11">
        <f t="shared" si="0"/>
        <v>2854.1</v>
      </c>
      <c r="J15" s="11">
        <f t="shared" si="0"/>
        <v>2836.03</v>
      </c>
      <c r="K15" s="11">
        <f t="shared" si="0"/>
        <v>2868.6</v>
      </c>
      <c r="L15" s="11">
        <f t="shared" si="0"/>
        <v>2815.79</v>
      </c>
      <c r="M15" s="11">
        <f>+M8</f>
        <v>2976.84</v>
      </c>
      <c r="N15" s="11">
        <f>+N8</f>
        <v>2921.92</v>
      </c>
      <c r="O15" s="11">
        <f>+O8</f>
        <v>3091.07</v>
      </c>
      <c r="P15" s="11">
        <f t="shared" ref="P15:R15" si="1">+P8</f>
        <v>2996.48</v>
      </c>
      <c r="Q15" s="11">
        <f t="shared" si="1"/>
        <v>2872.33</v>
      </c>
      <c r="R15" s="25">
        <f t="shared" si="1"/>
        <v>3130.78</v>
      </c>
    </row>
    <row r="16" spans="1:18" ht="30" customHeight="1" thickBot="1">
      <c r="D16" s="31" t="s">
        <v>87</v>
      </c>
      <c r="E16" s="29" t="s">
        <v>71</v>
      </c>
      <c r="F16" s="65">
        <f t="shared" ref="F16:L16" si="2">+F15*1.2</f>
        <v>3216.5399999999995</v>
      </c>
      <c r="G16" s="26">
        <f t="shared" si="2"/>
        <v>3222.3719999999998</v>
      </c>
      <c r="H16" s="26">
        <f t="shared" si="2"/>
        <v>3336.4560000000001</v>
      </c>
      <c r="I16" s="26">
        <f t="shared" si="2"/>
        <v>3424.9199999999996</v>
      </c>
      <c r="J16" s="26">
        <f t="shared" si="2"/>
        <v>3403.2360000000003</v>
      </c>
      <c r="K16" s="26">
        <f t="shared" si="2"/>
        <v>3442.3199999999997</v>
      </c>
      <c r="L16" s="26">
        <f t="shared" si="2"/>
        <v>3378.9479999999999</v>
      </c>
      <c r="M16" s="26">
        <f>+M15*1.2</f>
        <v>3572.2080000000001</v>
      </c>
      <c r="N16" s="26">
        <f>+N15*1.2</f>
        <v>3506.3040000000001</v>
      </c>
      <c r="O16" s="26">
        <f>+O15*1.2</f>
        <v>3709.2840000000001</v>
      </c>
      <c r="P16" s="26">
        <f t="shared" ref="P16:R16" si="3">+P15*1.2</f>
        <v>3595.7759999999998</v>
      </c>
      <c r="Q16" s="26">
        <f t="shared" si="3"/>
        <v>3446.7959999999998</v>
      </c>
      <c r="R16" s="27">
        <f t="shared" si="3"/>
        <v>3756.9360000000001</v>
      </c>
    </row>
    <row r="17" spans="5:18" ht="25.5" customHeight="1">
      <c r="E17" s="190" t="s">
        <v>129</v>
      </c>
      <c r="F17" s="191"/>
      <c r="G17" s="191"/>
      <c r="H17" s="191"/>
      <c r="I17" s="191"/>
      <c r="J17" s="191"/>
      <c r="K17" s="191"/>
      <c r="L17" s="191"/>
      <c r="M17" s="191"/>
      <c r="N17" s="191"/>
      <c r="O17" s="191"/>
      <c r="P17" s="191"/>
      <c r="Q17" s="191"/>
      <c r="R17" s="191"/>
    </row>
    <row r="18" spans="5:18" ht="15" customHeight="1">
      <c r="E18" s="191"/>
      <c r="F18" s="191"/>
      <c r="G18" s="191"/>
      <c r="H18" s="191"/>
      <c r="I18" s="191"/>
      <c r="J18" s="191"/>
      <c r="K18" s="191"/>
      <c r="L18" s="191"/>
      <c r="M18" s="191"/>
      <c r="N18" s="191"/>
      <c r="O18" s="191"/>
      <c r="P18" s="191"/>
      <c r="Q18" s="191"/>
      <c r="R18" s="191"/>
    </row>
    <row r="41" spans="5:17">
      <c r="F41" s="75"/>
    </row>
    <row r="42" spans="5:17">
      <c r="E42" s="194" t="s">
        <v>88</v>
      </c>
      <c r="F42" s="194"/>
      <c r="G42" s="194"/>
      <c r="H42" s="194"/>
      <c r="I42" s="194"/>
      <c r="J42" s="194"/>
      <c r="K42" s="194"/>
      <c r="L42" s="194"/>
      <c r="M42" s="194"/>
      <c r="N42" s="194"/>
      <c r="O42" s="194"/>
      <c r="P42" s="194"/>
      <c r="Q42" s="194"/>
    </row>
    <row r="62" spans="6:6">
      <c r="F62" s="75"/>
    </row>
    <row r="66" spans="5:17">
      <c r="E66" s="194" t="s">
        <v>88</v>
      </c>
      <c r="F66" s="194"/>
      <c r="G66" s="194"/>
      <c r="H66" s="194"/>
      <c r="I66" s="194"/>
      <c r="J66" s="194"/>
      <c r="K66" s="194"/>
      <c r="L66" s="194"/>
      <c r="M66" s="194"/>
      <c r="N66" s="194"/>
      <c r="O66" s="194"/>
      <c r="P66" s="194"/>
      <c r="Q66" s="194"/>
    </row>
    <row r="79" spans="5:17" ht="32.25" customHeight="1"/>
    <row r="80" spans="5:17" ht="32.25" customHeight="1"/>
    <row r="83" ht="30" customHeight="1"/>
    <row r="86" ht="21" customHeight="1"/>
  </sheetData>
  <mergeCells count="8">
    <mergeCell ref="E66:Q66"/>
    <mergeCell ref="A1:C1"/>
    <mergeCell ref="D13:D14"/>
    <mergeCell ref="E42:Q42"/>
    <mergeCell ref="F11:R11"/>
    <mergeCell ref="F3:R3"/>
    <mergeCell ref="E17:R18"/>
    <mergeCell ref="E10:R10"/>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zoomScale="91" zoomScaleNormal="91" workbookViewId="0">
      <selection sqref="A1:C1"/>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13" width="11.42578125" style="2"/>
    <col min="14" max="14" width="11.42578125" style="2" customWidth="1"/>
    <col min="15" max="16384" width="11.42578125" style="2"/>
  </cols>
  <sheetData>
    <row r="1" spans="1:18" ht="18.600000000000001" customHeight="1">
      <c r="A1" s="184"/>
      <c r="B1" s="184"/>
      <c r="C1" s="184"/>
    </row>
    <row r="2" spans="1:18" ht="18" customHeight="1" thickBot="1"/>
    <row r="3" spans="1:18" ht="26.25" customHeight="1" thickBot="1">
      <c r="F3" s="187" t="s">
        <v>122</v>
      </c>
      <c r="G3" s="188"/>
      <c r="H3" s="188"/>
      <c r="I3" s="188"/>
      <c r="J3" s="188"/>
      <c r="K3" s="188"/>
      <c r="L3" s="188"/>
      <c r="M3" s="188"/>
      <c r="N3" s="188"/>
      <c r="O3" s="188"/>
      <c r="P3" s="188"/>
      <c r="Q3" s="188"/>
      <c r="R3" s="189"/>
    </row>
    <row r="4" spans="1:18" ht="26.25" customHeight="1" thickBot="1">
      <c r="E4" s="39" t="s">
        <v>60</v>
      </c>
      <c r="F4" s="71">
        <v>45383</v>
      </c>
      <c r="G4" s="63">
        <v>45413</v>
      </c>
      <c r="H4" s="57">
        <v>45444</v>
      </c>
      <c r="I4" s="57">
        <v>45474</v>
      </c>
      <c r="J4" s="57">
        <v>45505</v>
      </c>
      <c r="K4" s="63">
        <v>45536</v>
      </c>
      <c r="L4" s="57">
        <v>45566</v>
      </c>
      <c r="M4" s="63">
        <v>45597</v>
      </c>
      <c r="N4" s="57">
        <v>45627</v>
      </c>
      <c r="O4" s="63">
        <v>45658</v>
      </c>
      <c r="P4" s="57">
        <v>45689</v>
      </c>
      <c r="Q4" s="63">
        <v>45717</v>
      </c>
      <c r="R4" s="68">
        <v>45748</v>
      </c>
    </row>
    <row r="5" spans="1:18" ht="26.25" customHeight="1">
      <c r="E5" s="40" t="s">
        <v>63</v>
      </c>
      <c r="F5" s="67">
        <v>1002.95</v>
      </c>
      <c r="G5" s="62">
        <v>988.31</v>
      </c>
      <c r="H5" s="62">
        <v>1054.71</v>
      </c>
      <c r="I5" s="62">
        <v>1188.32</v>
      </c>
      <c r="J5" s="62">
        <v>1126.81</v>
      </c>
      <c r="K5" s="62">
        <v>1083.47</v>
      </c>
      <c r="L5" s="62">
        <v>1151.9100000000001</v>
      </c>
      <c r="M5" s="62">
        <v>1151.9100000000001</v>
      </c>
      <c r="N5" s="62">
        <v>1289.55</v>
      </c>
      <c r="O5" s="62">
        <v>1844.46</v>
      </c>
      <c r="P5" s="62">
        <v>1604.97</v>
      </c>
      <c r="Q5" s="62">
        <v>1692.63</v>
      </c>
      <c r="R5" s="66">
        <v>1708.93</v>
      </c>
    </row>
    <row r="6" spans="1:18" ht="26.25" customHeight="1">
      <c r="E6" s="28" t="s">
        <v>64</v>
      </c>
      <c r="F6" s="64">
        <v>563.77</v>
      </c>
      <c r="G6" s="11">
        <v>558.32000000000005</v>
      </c>
      <c r="H6" s="11">
        <v>548.34</v>
      </c>
      <c r="I6" s="11">
        <v>579.02</v>
      </c>
      <c r="J6" s="11">
        <v>520.47</v>
      </c>
      <c r="K6" s="11">
        <v>514.03</v>
      </c>
      <c r="L6" s="11">
        <v>548.47</v>
      </c>
      <c r="M6" s="11">
        <v>548.47</v>
      </c>
      <c r="N6" s="11">
        <v>514.91999999999996</v>
      </c>
      <c r="O6" s="11">
        <v>817.62</v>
      </c>
      <c r="P6" s="11">
        <v>526.97</v>
      </c>
      <c r="Q6" s="11">
        <v>573.01</v>
      </c>
      <c r="R6" s="25">
        <v>490.95</v>
      </c>
    </row>
    <row r="7" spans="1:18" ht="26.25" customHeight="1">
      <c r="E7" s="28" t="s">
        <v>65</v>
      </c>
      <c r="F7" s="64">
        <v>526.32000000000005</v>
      </c>
      <c r="G7" s="11">
        <v>527.75</v>
      </c>
      <c r="H7" s="11">
        <v>526.26</v>
      </c>
      <c r="I7" s="11">
        <v>529.5</v>
      </c>
      <c r="J7" s="11">
        <v>529.99122</v>
      </c>
      <c r="K7" s="11">
        <v>525.10096999999996</v>
      </c>
      <c r="L7" s="11">
        <v>529.41279999999995</v>
      </c>
      <c r="M7" s="11">
        <v>529.41279999999995</v>
      </c>
      <c r="N7" s="11">
        <v>538.49122999999997</v>
      </c>
      <c r="O7" s="11">
        <v>542.53731000000005</v>
      </c>
      <c r="P7" s="11">
        <v>544.92999999999995</v>
      </c>
      <c r="Q7" s="11">
        <v>545.20000000000005</v>
      </c>
      <c r="R7" s="25">
        <v>544.13</v>
      </c>
    </row>
    <row r="8" spans="1:18" ht="26.25" customHeight="1">
      <c r="E8" s="28" t="s">
        <v>66</v>
      </c>
      <c r="F8" s="64">
        <v>2219.14</v>
      </c>
      <c r="G8" s="11">
        <v>2200.52</v>
      </c>
      <c r="H8" s="11">
        <v>2257.17</v>
      </c>
      <c r="I8" s="11">
        <v>2430.2199999999998</v>
      </c>
      <c r="J8" s="11">
        <v>2307.16</v>
      </c>
      <c r="K8" s="11">
        <v>2250.11</v>
      </c>
      <c r="L8" s="11">
        <v>2362.4699999999998</v>
      </c>
      <c r="M8" s="11">
        <v>2362.4699999999998</v>
      </c>
      <c r="N8" s="11">
        <v>2479.9299999999998</v>
      </c>
      <c r="O8" s="11">
        <v>3370.88</v>
      </c>
      <c r="P8" s="11">
        <v>2825.91</v>
      </c>
      <c r="Q8" s="11">
        <v>2942.88</v>
      </c>
      <c r="R8" s="25">
        <v>2894.71</v>
      </c>
    </row>
    <row r="9" spans="1:18" ht="26.25" customHeight="1" thickBot="1">
      <c r="E9" s="29" t="s">
        <v>67</v>
      </c>
      <c r="F9" s="65">
        <v>3993</v>
      </c>
      <c r="G9" s="26">
        <v>4011</v>
      </c>
      <c r="H9" s="26">
        <v>4023</v>
      </c>
      <c r="I9" s="26">
        <v>4031</v>
      </c>
      <c r="J9" s="26">
        <v>4034</v>
      </c>
      <c r="K9" s="26">
        <v>4029</v>
      </c>
      <c r="L9" s="26">
        <v>4034</v>
      </c>
      <c r="M9" s="26">
        <v>4034</v>
      </c>
      <c r="N9" s="26">
        <v>4029</v>
      </c>
      <c r="O9" s="26">
        <v>4043</v>
      </c>
      <c r="P9" s="26">
        <v>4076</v>
      </c>
      <c r="Q9" s="26">
        <v>4117</v>
      </c>
      <c r="R9" s="27">
        <v>4133</v>
      </c>
    </row>
    <row r="10" spans="1:18" ht="30" customHeight="1" thickBot="1">
      <c r="E10" s="192" t="s">
        <v>88</v>
      </c>
      <c r="F10" s="192"/>
      <c r="G10" s="192"/>
      <c r="H10" s="192"/>
      <c r="I10" s="192"/>
      <c r="J10" s="192"/>
      <c r="K10" s="192"/>
      <c r="L10" s="192"/>
      <c r="M10" s="192"/>
      <c r="N10" s="192"/>
      <c r="O10" s="192"/>
      <c r="P10" s="192"/>
      <c r="Q10" s="192"/>
      <c r="R10" s="192"/>
    </row>
    <row r="11" spans="1:18" ht="30" customHeight="1" thickBot="1">
      <c r="F11" s="198" t="s">
        <v>139</v>
      </c>
      <c r="G11" s="199"/>
      <c r="H11" s="199"/>
      <c r="I11" s="199"/>
      <c r="J11" s="199"/>
      <c r="K11" s="199"/>
      <c r="L11" s="199"/>
      <c r="M11" s="199"/>
      <c r="N11" s="199"/>
      <c r="O11" s="199"/>
      <c r="P11" s="199"/>
      <c r="Q11" s="199"/>
      <c r="R11" s="200"/>
    </row>
    <row r="12" spans="1:18" ht="30" customHeight="1" thickBot="1">
      <c r="D12" s="32" t="s">
        <v>84</v>
      </c>
      <c r="E12" s="38" t="s">
        <v>83</v>
      </c>
      <c r="F12" s="71">
        <v>45383</v>
      </c>
      <c r="G12" s="63">
        <v>45413</v>
      </c>
      <c r="H12" s="57">
        <v>45444</v>
      </c>
      <c r="I12" s="63">
        <v>45474</v>
      </c>
      <c r="J12" s="57">
        <v>45505</v>
      </c>
      <c r="K12" s="63">
        <v>45536</v>
      </c>
      <c r="L12" s="57">
        <v>45566</v>
      </c>
      <c r="M12" s="63">
        <v>45597</v>
      </c>
      <c r="N12" s="57">
        <v>45627</v>
      </c>
      <c r="O12" s="63">
        <v>45658</v>
      </c>
      <c r="P12" s="57">
        <v>45689</v>
      </c>
      <c r="Q12" s="72">
        <v>45717</v>
      </c>
      <c r="R12" s="68">
        <v>45748</v>
      </c>
    </row>
    <row r="13" spans="1:18" ht="30" customHeight="1">
      <c r="D13" s="195" t="s">
        <v>85</v>
      </c>
      <c r="E13" s="40" t="s">
        <v>68</v>
      </c>
      <c r="F13" s="82">
        <v>1020.54</v>
      </c>
      <c r="G13" s="73">
        <v>1008.56</v>
      </c>
      <c r="H13" s="73">
        <v>1032.1199999999999</v>
      </c>
      <c r="I13" s="73">
        <v>1100.57</v>
      </c>
      <c r="J13" s="73">
        <v>1060.19</v>
      </c>
      <c r="K13" s="73">
        <v>1028.3599999999999</v>
      </c>
      <c r="L13" s="73">
        <v>1074.5999999999999</v>
      </c>
      <c r="M13" s="73">
        <v>1077.25</v>
      </c>
      <c r="N13" s="73">
        <v>1117.3900000000001</v>
      </c>
      <c r="O13" s="73">
        <v>1484.94</v>
      </c>
      <c r="P13" s="73">
        <v>1498.88</v>
      </c>
      <c r="Q13" s="73">
        <v>1515.89</v>
      </c>
      <c r="R13" s="74">
        <v>1523.88</v>
      </c>
    </row>
    <row r="14" spans="1:18" ht="30" customHeight="1" thickBot="1">
      <c r="D14" s="196"/>
      <c r="E14" s="28" t="s">
        <v>69</v>
      </c>
      <c r="F14" s="64">
        <v>1287.2</v>
      </c>
      <c r="G14" s="11">
        <v>1273.5999999999999</v>
      </c>
      <c r="H14" s="11">
        <v>1300.6600000000001</v>
      </c>
      <c r="I14" s="11">
        <v>1387.52</v>
      </c>
      <c r="J14" s="11">
        <v>1338.96</v>
      </c>
      <c r="K14" s="11">
        <v>1296.3599999999999</v>
      </c>
      <c r="L14" s="11">
        <v>1354.96</v>
      </c>
      <c r="M14" s="11">
        <v>1358.32</v>
      </c>
      <c r="N14" s="11">
        <v>1407.7</v>
      </c>
      <c r="O14" s="11">
        <v>1871.24</v>
      </c>
      <c r="P14" s="11">
        <v>1888.81</v>
      </c>
      <c r="Q14" s="11">
        <v>1910.25</v>
      </c>
      <c r="R14" s="25">
        <v>1920.32</v>
      </c>
    </row>
    <row r="15" spans="1:18" ht="30" customHeight="1" thickBot="1">
      <c r="D15" s="41" t="s">
        <v>86</v>
      </c>
      <c r="E15" s="28" t="s">
        <v>70</v>
      </c>
      <c r="F15" s="64">
        <f t="shared" ref="F15:L15" si="0">+F8</f>
        <v>2219.14</v>
      </c>
      <c r="G15" s="11">
        <f t="shared" si="0"/>
        <v>2200.52</v>
      </c>
      <c r="H15" s="11">
        <f t="shared" si="0"/>
        <v>2257.17</v>
      </c>
      <c r="I15" s="11">
        <f t="shared" si="0"/>
        <v>2430.2199999999998</v>
      </c>
      <c r="J15" s="11">
        <f t="shared" si="0"/>
        <v>2307.16</v>
      </c>
      <c r="K15" s="11">
        <f t="shared" si="0"/>
        <v>2250.11</v>
      </c>
      <c r="L15" s="11">
        <f t="shared" si="0"/>
        <v>2362.4699999999998</v>
      </c>
      <c r="M15" s="11">
        <f>+M8</f>
        <v>2362.4699999999998</v>
      </c>
      <c r="N15" s="11">
        <f>+N8</f>
        <v>2479.9299999999998</v>
      </c>
      <c r="O15" s="11">
        <f>+O8</f>
        <v>3370.88</v>
      </c>
      <c r="P15" s="11">
        <f t="shared" ref="P15:R15" si="1">+P8</f>
        <v>2825.91</v>
      </c>
      <c r="Q15" s="11">
        <f t="shared" si="1"/>
        <v>2942.88</v>
      </c>
      <c r="R15" s="25">
        <f t="shared" si="1"/>
        <v>2894.71</v>
      </c>
    </row>
    <row r="16" spans="1:18" ht="30" customHeight="1" thickBot="1">
      <c r="D16" s="41" t="s">
        <v>87</v>
      </c>
      <c r="E16" s="29" t="s">
        <v>71</v>
      </c>
      <c r="F16" s="65">
        <f t="shared" ref="F16:L16" si="2">+F15*1.2</f>
        <v>2662.9679999999998</v>
      </c>
      <c r="G16" s="26">
        <f t="shared" si="2"/>
        <v>2640.6239999999998</v>
      </c>
      <c r="H16" s="26">
        <f t="shared" si="2"/>
        <v>2708.6039999999998</v>
      </c>
      <c r="I16" s="26">
        <f t="shared" si="2"/>
        <v>2916.2639999999997</v>
      </c>
      <c r="J16" s="26">
        <f t="shared" si="2"/>
        <v>2768.5919999999996</v>
      </c>
      <c r="K16" s="26">
        <f t="shared" si="2"/>
        <v>2700.1320000000001</v>
      </c>
      <c r="L16" s="26">
        <f t="shared" si="2"/>
        <v>2834.9639999999995</v>
      </c>
      <c r="M16" s="26">
        <f>+M15*1.2</f>
        <v>2834.9639999999995</v>
      </c>
      <c r="N16" s="26">
        <f>+N15*1.2</f>
        <v>2975.9159999999997</v>
      </c>
      <c r="O16" s="26">
        <f>+O15*1.2</f>
        <v>4045.056</v>
      </c>
      <c r="P16" s="26">
        <f t="shared" ref="P16:R16" si="3">+P15*1.2</f>
        <v>3391.0919999999996</v>
      </c>
      <c r="Q16" s="26">
        <f t="shared" si="3"/>
        <v>3531.4560000000001</v>
      </c>
      <c r="R16" s="27">
        <f t="shared" si="3"/>
        <v>3473.652</v>
      </c>
    </row>
    <row r="17" spans="5:18" ht="15" customHeight="1">
      <c r="E17" s="190" t="s">
        <v>129</v>
      </c>
      <c r="F17" s="190"/>
      <c r="G17" s="190"/>
      <c r="H17" s="190"/>
      <c r="I17" s="190"/>
      <c r="J17" s="190"/>
      <c r="K17" s="190"/>
      <c r="L17" s="190"/>
      <c r="M17" s="190"/>
      <c r="N17" s="190"/>
      <c r="O17" s="190"/>
      <c r="P17" s="190"/>
      <c r="Q17" s="190"/>
      <c r="R17" s="190"/>
    </row>
    <row r="18" spans="5:18" ht="26.25" customHeight="1">
      <c r="E18" s="191"/>
      <c r="F18" s="191"/>
      <c r="G18" s="191"/>
      <c r="H18" s="191"/>
      <c r="I18" s="191"/>
      <c r="J18" s="191"/>
      <c r="K18" s="191"/>
      <c r="L18" s="191"/>
      <c r="M18" s="191"/>
      <c r="N18" s="191"/>
      <c r="O18" s="191"/>
      <c r="P18" s="191"/>
      <c r="Q18" s="191"/>
      <c r="R18" s="191"/>
    </row>
    <row r="19" spans="5:18">
      <c r="F19" s="197"/>
      <c r="G19" s="197"/>
    </row>
    <row r="20" spans="5:18">
      <c r="F20" s="197"/>
      <c r="G20" s="197"/>
    </row>
    <row r="24" spans="5:18" ht="19.899999999999999" customHeight="1"/>
    <row r="25" spans="5:18" ht="19.899999999999999" customHeight="1"/>
    <row r="26" spans="5:18" ht="19.899999999999999" customHeight="1"/>
    <row r="27" spans="5:18" ht="19.899999999999999" customHeight="1"/>
    <row r="28" spans="5:18" ht="19.899999999999999" customHeight="1"/>
    <row r="29" spans="5:18" ht="19.899999999999999" customHeight="1"/>
    <row r="30" spans="5:18" ht="19.899999999999999" customHeight="1"/>
    <row r="31" spans="5:18" ht="19.899999999999999" customHeight="1"/>
    <row r="32" spans="5: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9" ht="32.25" customHeight="1"/>
    <row r="80" ht="32.25" customHeight="1"/>
    <row r="83" ht="30" customHeight="1"/>
    <row r="86" ht="21" customHeight="1"/>
  </sheetData>
  <mergeCells count="7">
    <mergeCell ref="A1:C1"/>
    <mergeCell ref="D13:D14"/>
    <mergeCell ref="F19:G20"/>
    <mergeCell ref="F11:R11"/>
    <mergeCell ref="F3:R3"/>
    <mergeCell ref="E10:R10"/>
    <mergeCell ref="E17:R18"/>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84"/>
      <c r="B1" s="184"/>
      <c r="C1" s="184"/>
    </row>
    <row r="2" spans="1:18" ht="15.75" thickBot="1"/>
    <row r="3" spans="1:18" ht="26.25" customHeight="1" thickBot="1">
      <c r="F3" s="198" t="s">
        <v>115</v>
      </c>
      <c r="G3" s="199"/>
      <c r="H3" s="199"/>
      <c r="I3" s="199"/>
      <c r="J3" s="199"/>
      <c r="K3" s="199"/>
      <c r="L3" s="199"/>
      <c r="M3" s="199"/>
      <c r="N3" s="199"/>
      <c r="O3" s="199"/>
      <c r="P3" s="199"/>
      <c r="Q3" s="199"/>
      <c r="R3" s="200"/>
    </row>
    <row r="4" spans="1:18" ht="26.25" customHeight="1" thickBot="1">
      <c r="E4" s="37" t="s">
        <v>60</v>
      </c>
      <c r="F4" s="76">
        <v>45383</v>
      </c>
      <c r="G4" s="63">
        <v>45413</v>
      </c>
      <c r="H4" s="57">
        <v>45444</v>
      </c>
      <c r="I4" s="63">
        <v>45474</v>
      </c>
      <c r="J4" s="57">
        <v>45505</v>
      </c>
      <c r="K4" s="63">
        <v>45536</v>
      </c>
      <c r="L4" s="57">
        <v>45566</v>
      </c>
      <c r="M4" s="63">
        <v>45597</v>
      </c>
      <c r="N4" s="57">
        <v>45627</v>
      </c>
      <c r="O4" s="63">
        <v>45658</v>
      </c>
      <c r="P4" s="57">
        <v>45689</v>
      </c>
      <c r="Q4" s="72">
        <v>45717</v>
      </c>
      <c r="R4" s="68">
        <v>45748</v>
      </c>
    </row>
    <row r="5" spans="1:18" ht="26.25" customHeight="1">
      <c r="E5" s="40" t="s">
        <v>63</v>
      </c>
      <c r="F5" s="82">
        <v>1149.17</v>
      </c>
      <c r="G5" s="73">
        <v>1169.81</v>
      </c>
      <c r="H5" s="73">
        <v>1152.8900000000001</v>
      </c>
      <c r="I5" s="73">
        <v>1245.21</v>
      </c>
      <c r="J5" s="73">
        <v>1198.69</v>
      </c>
      <c r="K5" s="73">
        <v>1243.5899999999999</v>
      </c>
      <c r="L5" s="73">
        <v>1426.29</v>
      </c>
      <c r="M5" s="73">
        <v>1510.19</v>
      </c>
      <c r="N5" s="73">
        <v>1303.43</v>
      </c>
      <c r="O5" s="73">
        <v>1555.98</v>
      </c>
      <c r="P5" s="73">
        <v>1592.13</v>
      </c>
      <c r="Q5" s="73">
        <v>1656.26</v>
      </c>
      <c r="R5" s="74">
        <v>1714.3</v>
      </c>
    </row>
    <row r="6" spans="1:18" ht="26.25" customHeight="1">
      <c r="E6" s="28" t="s">
        <v>64</v>
      </c>
      <c r="F6" s="64">
        <v>241.94</v>
      </c>
      <c r="G6" s="11">
        <v>242.77</v>
      </c>
      <c r="H6" s="11">
        <v>244.35</v>
      </c>
      <c r="I6" s="11">
        <v>249.31</v>
      </c>
      <c r="J6" s="11">
        <v>239.93</v>
      </c>
      <c r="K6" s="11">
        <v>236.51</v>
      </c>
      <c r="L6" s="11">
        <v>232.91</v>
      </c>
      <c r="M6" s="11">
        <v>237.37</v>
      </c>
      <c r="N6" s="11">
        <v>238.76</v>
      </c>
      <c r="O6" s="11">
        <v>261.33999999999997</v>
      </c>
      <c r="P6" s="11">
        <v>279.45</v>
      </c>
      <c r="Q6" s="11">
        <v>262.07</v>
      </c>
      <c r="R6" s="25">
        <v>257.89</v>
      </c>
    </row>
    <row r="7" spans="1:18" ht="26.25" customHeight="1">
      <c r="E7" s="28" t="s">
        <v>65</v>
      </c>
      <c r="F7" s="64">
        <v>981.04</v>
      </c>
      <c r="G7" s="11">
        <v>985.62</v>
      </c>
      <c r="H7" s="11">
        <v>986.31</v>
      </c>
      <c r="I7" s="11">
        <v>991.79</v>
      </c>
      <c r="J7" s="11">
        <v>993.79</v>
      </c>
      <c r="K7" s="11">
        <v>988.99</v>
      </c>
      <c r="L7" s="11">
        <v>995.38</v>
      </c>
      <c r="M7" s="11">
        <v>998.14</v>
      </c>
      <c r="N7" s="11">
        <v>1007.28</v>
      </c>
      <c r="O7" s="11">
        <v>1014.28</v>
      </c>
      <c r="P7" s="11">
        <v>1021.44</v>
      </c>
      <c r="Q7" s="11">
        <v>1027.1099999999999</v>
      </c>
      <c r="R7" s="25">
        <v>1028.77</v>
      </c>
    </row>
    <row r="8" spans="1:18" ht="26.25" customHeight="1">
      <c r="E8" s="28" t="s">
        <v>66</v>
      </c>
      <c r="F8" s="64">
        <v>2421.11</v>
      </c>
      <c r="G8" s="11">
        <v>2446.4</v>
      </c>
      <c r="H8" s="11">
        <v>2432.73</v>
      </c>
      <c r="I8" s="11">
        <v>2538.92</v>
      </c>
      <c r="J8" s="11">
        <v>2483.0500000000002</v>
      </c>
      <c r="K8" s="11">
        <v>2508.13</v>
      </c>
      <c r="L8" s="11">
        <v>2711.21</v>
      </c>
      <c r="M8" s="11">
        <v>2803.47</v>
      </c>
      <c r="N8" s="11">
        <v>2603.7399999999998</v>
      </c>
      <c r="O8" s="11">
        <v>2895.57</v>
      </c>
      <c r="P8" s="11">
        <v>2960.91</v>
      </c>
      <c r="Q8" s="11">
        <v>3015.02</v>
      </c>
      <c r="R8" s="25">
        <v>3072.48</v>
      </c>
    </row>
    <row r="9" spans="1:18" ht="26.25" customHeight="1" thickBot="1">
      <c r="E9" s="29" t="s">
        <v>67</v>
      </c>
      <c r="F9" s="65">
        <v>3605.06</v>
      </c>
      <c r="G9" s="26">
        <v>3621.94</v>
      </c>
      <c r="H9" s="26">
        <v>3632.66</v>
      </c>
      <c r="I9" s="26">
        <v>3639.79</v>
      </c>
      <c r="J9" s="26">
        <v>3642.6</v>
      </c>
      <c r="K9" s="26">
        <v>3638.04</v>
      </c>
      <c r="L9" s="26">
        <v>3642.35</v>
      </c>
      <c r="M9" s="26">
        <v>3633</v>
      </c>
      <c r="N9" s="26">
        <v>3638.29</v>
      </c>
      <c r="O9" s="26">
        <v>3650.38</v>
      </c>
      <c r="P9" s="26">
        <v>3680.04</v>
      </c>
      <c r="Q9" s="26">
        <v>3717.16</v>
      </c>
      <c r="R9" s="27">
        <v>3732.09</v>
      </c>
    </row>
    <row r="10" spans="1:18" ht="30" customHeight="1" thickBot="1">
      <c r="E10" s="192" t="s">
        <v>88</v>
      </c>
      <c r="F10" s="193"/>
      <c r="G10" s="193"/>
      <c r="H10" s="193"/>
      <c r="I10" s="193"/>
      <c r="J10" s="193"/>
      <c r="K10" s="193"/>
      <c r="L10" s="193"/>
      <c r="M10" s="193"/>
      <c r="N10" s="193"/>
      <c r="O10" s="193"/>
      <c r="P10" s="193"/>
      <c r="Q10" s="193"/>
    </row>
    <row r="11" spans="1:18" ht="30" customHeight="1" thickBot="1">
      <c r="F11" s="187" t="s">
        <v>116</v>
      </c>
      <c r="G11" s="188"/>
      <c r="H11" s="188"/>
      <c r="I11" s="188"/>
      <c r="J11" s="188"/>
      <c r="K11" s="188"/>
      <c r="L11" s="188"/>
      <c r="M11" s="188"/>
      <c r="N11" s="188"/>
      <c r="O11" s="188"/>
      <c r="P11" s="188"/>
      <c r="Q11" s="188"/>
      <c r="R11" s="189"/>
    </row>
    <row r="12" spans="1:18" ht="30" customHeight="1" thickBot="1">
      <c r="D12" s="32" t="s">
        <v>84</v>
      </c>
      <c r="E12" s="38" t="s">
        <v>83</v>
      </c>
      <c r="F12" s="76">
        <v>45383</v>
      </c>
      <c r="G12" s="63">
        <v>45413</v>
      </c>
      <c r="H12" s="57">
        <v>45444</v>
      </c>
      <c r="I12" s="63">
        <v>45474</v>
      </c>
      <c r="J12" s="57">
        <v>45505</v>
      </c>
      <c r="K12" s="63">
        <v>45536</v>
      </c>
      <c r="L12" s="57">
        <v>45566</v>
      </c>
      <c r="M12" s="63">
        <v>45597</v>
      </c>
      <c r="N12" s="57">
        <v>45627</v>
      </c>
      <c r="O12" s="63">
        <v>45658</v>
      </c>
      <c r="P12" s="57">
        <v>45689</v>
      </c>
      <c r="Q12" s="63">
        <v>45717</v>
      </c>
      <c r="R12" s="68">
        <v>45748</v>
      </c>
    </row>
    <row r="13" spans="1:18" ht="30" customHeight="1">
      <c r="D13" s="185" t="s">
        <v>85</v>
      </c>
      <c r="E13" s="40" t="s">
        <v>68</v>
      </c>
      <c r="F13" s="67">
        <v>1138.97</v>
      </c>
      <c r="G13" s="62">
        <v>1145.73</v>
      </c>
      <c r="H13" s="62">
        <v>1150.56</v>
      </c>
      <c r="I13" s="62">
        <v>1154.26</v>
      </c>
      <c r="J13" s="62">
        <v>1156.5999999999999</v>
      </c>
      <c r="K13" s="62">
        <v>1156.5999999999999</v>
      </c>
      <c r="L13" s="62">
        <v>1205.2</v>
      </c>
      <c r="M13" s="62">
        <v>1242.04</v>
      </c>
      <c r="N13" s="62">
        <v>1245.4100000000001</v>
      </c>
      <c r="O13" s="62">
        <v>1281.5899999999999</v>
      </c>
      <c r="P13" s="62">
        <v>1310.81</v>
      </c>
      <c r="Q13" s="62">
        <v>1331.79</v>
      </c>
      <c r="R13" s="66">
        <v>1355.65</v>
      </c>
    </row>
    <row r="14" spans="1:18" ht="30" customHeight="1" thickBot="1">
      <c r="D14" s="186"/>
      <c r="E14" s="28" t="s">
        <v>69</v>
      </c>
      <c r="F14" s="64">
        <v>1429.19</v>
      </c>
      <c r="G14" s="11">
        <v>1437.68</v>
      </c>
      <c r="H14" s="11">
        <v>1443.74</v>
      </c>
      <c r="I14" s="11">
        <v>1448.39</v>
      </c>
      <c r="J14" s="11">
        <v>1451.31</v>
      </c>
      <c r="K14" s="11">
        <v>1451.31</v>
      </c>
      <c r="L14" s="11">
        <v>1508.32</v>
      </c>
      <c r="M14" s="11">
        <v>1554.47</v>
      </c>
      <c r="N14" s="11">
        <v>1558.68</v>
      </c>
      <c r="O14" s="11">
        <v>1605.86</v>
      </c>
      <c r="P14" s="11">
        <v>1642.73</v>
      </c>
      <c r="Q14" s="11">
        <v>1668.87</v>
      </c>
      <c r="R14" s="25">
        <v>1696.85</v>
      </c>
    </row>
    <row r="15" spans="1:18" ht="30" customHeight="1" thickBot="1">
      <c r="D15" s="31" t="s">
        <v>86</v>
      </c>
      <c r="E15" s="28" t="s">
        <v>70</v>
      </c>
      <c r="F15" s="64">
        <f t="shared" ref="F15:J15" si="0">+F8</f>
        <v>2421.11</v>
      </c>
      <c r="G15" s="11">
        <f t="shared" si="0"/>
        <v>2446.4</v>
      </c>
      <c r="H15" s="11">
        <f t="shared" si="0"/>
        <v>2432.73</v>
      </c>
      <c r="I15" s="11">
        <f t="shared" si="0"/>
        <v>2538.92</v>
      </c>
      <c r="J15" s="11">
        <f t="shared" si="0"/>
        <v>2483.0500000000002</v>
      </c>
      <c r="K15" s="11">
        <f>+K8</f>
        <v>2508.13</v>
      </c>
      <c r="L15" s="11">
        <f>+L8</f>
        <v>2711.21</v>
      </c>
      <c r="M15" s="11">
        <f>+M8</f>
        <v>2803.47</v>
      </c>
      <c r="N15" s="11">
        <f>+N8</f>
        <v>2603.7399999999998</v>
      </c>
      <c r="O15" s="11">
        <f>+O8</f>
        <v>2895.57</v>
      </c>
      <c r="P15" s="11">
        <f t="shared" ref="P15:R15" si="1">+P8</f>
        <v>2960.91</v>
      </c>
      <c r="Q15" s="11">
        <f t="shared" si="1"/>
        <v>3015.02</v>
      </c>
      <c r="R15" s="25">
        <f t="shared" si="1"/>
        <v>3072.48</v>
      </c>
    </row>
    <row r="16" spans="1:18" ht="30" customHeight="1" thickBot="1">
      <c r="D16" s="31" t="s">
        <v>87</v>
      </c>
      <c r="E16" s="29" t="s">
        <v>71</v>
      </c>
      <c r="F16" s="65">
        <f t="shared" ref="F16:J16" si="2">+F15*1.2</f>
        <v>2905.3319999999999</v>
      </c>
      <c r="G16" s="26">
        <f t="shared" si="2"/>
        <v>2935.68</v>
      </c>
      <c r="H16" s="26">
        <f t="shared" si="2"/>
        <v>2919.2759999999998</v>
      </c>
      <c r="I16" s="26">
        <f t="shared" si="2"/>
        <v>3046.7040000000002</v>
      </c>
      <c r="J16" s="26">
        <f t="shared" si="2"/>
        <v>2979.6600000000003</v>
      </c>
      <c r="K16" s="26">
        <f>+K15*1.2</f>
        <v>3009.7559999999999</v>
      </c>
      <c r="L16" s="26">
        <f>+L15*1.2</f>
        <v>3253.4519999999998</v>
      </c>
      <c r="M16" s="26">
        <f>+M15*1.2</f>
        <v>3364.1639999999998</v>
      </c>
      <c r="N16" s="26">
        <f>+N15*1.2</f>
        <v>3124.4879999999998</v>
      </c>
      <c r="O16" s="26">
        <f>+O15*1.2</f>
        <v>3474.6840000000002</v>
      </c>
      <c r="P16" s="26">
        <f t="shared" ref="P16:R16" si="3">+P15*1.2</f>
        <v>3553.0919999999996</v>
      </c>
      <c r="Q16" s="26">
        <f t="shared" si="3"/>
        <v>3618.0239999999999</v>
      </c>
      <c r="R16" s="27">
        <f t="shared" si="3"/>
        <v>3686.9759999999997</v>
      </c>
    </row>
    <row r="17" spans="5:17" ht="13.5" customHeight="1">
      <c r="E17" s="201" t="s">
        <v>93</v>
      </c>
      <c r="F17" s="202"/>
      <c r="G17" s="202"/>
      <c r="H17" s="202"/>
      <c r="I17" s="202"/>
      <c r="J17" s="202"/>
      <c r="K17" s="202"/>
      <c r="L17" s="202"/>
      <c r="M17" s="202"/>
      <c r="N17" s="202"/>
      <c r="O17" s="202"/>
      <c r="P17" s="202"/>
      <c r="Q17" s="202"/>
    </row>
    <row r="18" spans="5:17" ht="13.5" customHeight="1">
      <c r="E18" s="202"/>
      <c r="F18" s="202"/>
      <c r="G18" s="202"/>
      <c r="H18" s="202"/>
      <c r="I18" s="202"/>
      <c r="J18" s="202"/>
      <c r="K18" s="202"/>
      <c r="L18" s="202"/>
      <c r="M18" s="202"/>
      <c r="N18" s="202"/>
      <c r="O18" s="202"/>
      <c r="P18" s="202"/>
      <c r="Q18" s="202"/>
    </row>
    <row r="19" spans="5:17" ht="15" customHeight="1">
      <c r="E19" s="197" t="s">
        <v>88</v>
      </c>
      <c r="F19" s="197"/>
      <c r="G19" s="197"/>
      <c r="H19" s="197"/>
      <c r="I19" s="197"/>
      <c r="J19" s="197"/>
      <c r="K19" s="197"/>
      <c r="L19" s="197"/>
      <c r="M19" s="197"/>
      <c r="N19" s="197"/>
      <c r="O19" s="197"/>
      <c r="P19" s="197"/>
      <c r="Q19" s="197"/>
    </row>
    <row r="79" ht="32.25" customHeight="1"/>
    <row r="80" ht="32.25" customHeight="1"/>
    <row r="83" ht="30" customHeight="1"/>
    <row r="86" ht="21" customHeight="1"/>
  </sheetData>
  <mergeCells count="7">
    <mergeCell ref="E17:Q18"/>
    <mergeCell ref="E19:Q19"/>
    <mergeCell ref="A1:C1"/>
    <mergeCell ref="D13:D14"/>
    <mergeCell ref="E10:Q10"/>
    <mergeCell ref="F11:R11"/>
    <mergeCell ref="F3:R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Fernando De Leon Palacio</cp:lastModifiedBy>
  <cp:lastPrinted>2022-11-01T21:50:36Z</cp:lastPrinted>
  <dcterms:created xsi:type="dcterms:W3CDTF">2022-08-03T16:54:29Z</dcterms:created>
  <dcterms:modified xsi:type="dcterms:W3CDTF">2025-06-09T14:41:53Z</dcterms:modified>
</cp:coreProperties>
</file>