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codeName="ThisWorkbook"/>
  <mc:AlternateContent xmlns:mc="http://schemas.openxmlformats.org/markup-compatibility/2006">
    <mc:Choice Requires="x15">
      <x15ac:absPath xmlns:x15ac="http://schemas.microsoft.com/office/spreadsheetml/2010/11/ac" url="C:\Users\Windows\Desktop\SSPD\Ciudades Capitales octubre\"/>
    </mc:Choice>
  </mc:AlternateContent>
  <xr:revisionPtr revIDLastSave="0" documentId="8_{FC4372E7-5EC9-44FA-9793-61E17074565A}" xr6:coauthVersionLast="47" xr6:coauthVersionMax="47" xr10:uidLastSave="{00000000-0000-0000-0000-000000000000}"/>
  <bookViews>
    <workbookView xWindow="0" yWindow="0" windowWidth="20490" windowHeight="7650" tabRatio="972" firstSheet="5" activeTab="5" xr2:uid="{00000000-000D-0000-FFFF-FFFF00000000}"/>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78" l="1"/>
  <c r="Q16" i="78"/>
  <c r="P16" i="78"/>
  <c r="O16" i="78"/>
  <c r="N16" i="78"/>
  <c r="M16" i="78"/>
  <c r="L15" i="78"/>
  <c r="L16" i="78" s="1"/>
  <c r="K15" i="78"/>
  <c r="K16" i="78" s="1"/>
  <c r="J15" i="78"/>
  <c r="J16" i="78" s="1"/>
  <c r="I15" i="78"/>
  <c r="I16" i="78" s="1"/>
  <c r="H15" i="78"/>
  <c r="H16" i="78" s="1"/>
  <c r="G15" i="78"/>
  <c r="G16" i="78" s="1"/>
  <c r="F15" i="78"/>
  <c r="F16" i="78" s="1"/>
  <c r="N15" i="53"/>
  <c r="N16" i="53" s="1"/>
  <c r="M15" i="53"/>
  <c r="M16" i="53" s="1"/>
  <c r="L15" i="53"/>
  <c r="L16" i="53" s="1"/>
  <c r="K15" i="53"/>
  <c r="K16" i="53" s="1"/>
  <c r="J15" i="53"/>
  <c r="J16" i="53" s="1"/>
  <c r="I15" i="53"/>
  <c r="I16" i="53" s="1"/>
  <c r="H15" i="53"/>
  <c r="H16" i="53" s="1"/>
  <c r="G15" i="53"/>
  <c r="G16" i="53" s="1"/>
  <c r="F15" i="53"/>
  <c r="F16" i="53" s="1"/>
  <c r="R15" i="67"/>
  <c r="Q16" i="67"/>
  <c r="P16" i="67"/>
  <c r="O16" i="67"/>
  <c r="N16" i="67"/>
  <c r="M16" i="67"/>
  <c r="L16" i="67"/>
  <c r="K15" i="67"/>
  <c r="K16" i="67" s="1"/>
  <c r="J15" i="67"/>
  <c r="J16" i="67" s="1"/>
  <c r="I15" i="67"/>
  <c r="I16" i="67" s="1"/>
  <c r="H15" i="67"/>
  <c r="H16" i="67" s="1"/>
  <c r="G15" i="67"/>
  <c r="G16" i="67" s="1"/>
  <c r="F15" i="67"/>
  <c r="F16" i="67" s="1"/>
  <c r="R15" i="70"/>
  <c r="Q16" i="70"/>
  <c r="P16" i="70"/>
  <c r="O16" i="70"/>
  <c r="N16" i="70"/>
  <c r="M16" i="70"/>
  <c r="L16" i="70"/>
  <c r="K15" i="70"/>
  <c r="K16" i="70" s="1"/>
  <c r="J15" i="70"/>
  <c r="J16" i="70" s="1"/>
  <c r="I15" i="70"/>
  <c r="I16" i="70" s="1"/>
  <c r="H15" i="70"/>
  <c r="H16" i="70" s="1"/>
  <c r="G15" i="70"/>
  <c r="G16" i="70" s="1"/>
  <c r="F15" i="70"/>
  <c r="F16" i="70" s="1"/>
  <c r="R15" i="73"/>
  <c r="Q16" i="73"/>
  <c r="P16" i="73"/>
  <c r="O16" i="73"/>
  <c r="N16" i="73"/>
  <c r="M16" i="73"/>
  <c r="L16" i="73"/>
  <c r="K15" i="73"/>
  <c r="K16" i="73" s="1"/>
  <c r="J15" i="73"/>
  <c r="J16" i="73" s="1"/>
  <c r="I15" i="73"/>
  <c r="I16" i="73" s="1"/>
  <c r="H15" i="73"/>
  <c r="H16" i="73" s="1"/>
  <c r="G15" i="73"/>
  <c r="G16" i="73" s="1"/>
  <c r="F15" i="73"/>
  <c r="F16" i="73" s="1"/>
  <c r="R15" i="76"/>
  <c r="R15" i="65"/>
  <c r="R15" i="72"/>
  <c r="R15" i="75"/>
  <c r="R15" i="71"/>
  <c r="R15" i="47"/>
  <c r="R15" i="66"/>
  <c r="R15" i="41"/>
  <c r="R16" i="41"/>
  <c r="R15" i="22"/>
  <c r="R15" i="40"/>
  <c r="R15" i="63"/>
  <c r="R15" i="43"/>
  <c r="R15" i="42"/>
  <c r="F15" i="42"/>
  <c r="R15" i="49"/>
  <c r="Q16" i="76"/>
  <c r="P16" i="76"/>
  <c r="O16" i="76"/>
  <c r="N16" i="76"/>
  <c r="M16" i="76"/>
  <c r="L16" i="76"/>
  <c r="K15" i="76"/>
  <c r="K16" i="76" s="1"/>
  <c r="J15" i="76"/>
  <c r="J16" i="76" s="1"/>
  <c r="I15" i="76"/>
  <c r="I16" i="76" s="1"/>
  <c r="H15" i="76"/>
  <c r="H16" i="76" s="1"/>
  <c r="G15" i="76"/>
  <c r="G16" i="76" s="1"/>
  <c r="F15" i="76"/>
  <c r="F16" i="76" s="1"/>
  <c r="Q16" i="65"/>
  <c r="P16" i="65"/>
  <c r="O16" i="65"/>
  <c r="N16" i="65"/>
  <c r="M16" i="65"/>
  <c r="L16" i="65"/>
  <c r="K15" i="65"/>
  <c r="K16" i="65" s="1"/>
  <c r="J15" i="65"/>
  <c r="J16" i="65" s="1"/>
  <c r="I15" i="65"/>
  <c r="I16" i="65" s="1"/>
  <c r="H15" i="65"/>
  <c r="H16" i="65" s="1"/>
  <c r="G15" i="65"/>
  <c r="G16" i="65" s="1"/>
  <c r="F15" i="65"/>
  <c r="F16" i="65" s="1"/>
  <c r="R16" i="72"/>
  <c r="Q16" i="72"/>
  <c r="P16" i="72"/>
  <c r="O16" i="72"/>
  <c r="N16" i="72"/>
  <c r="M16" i="72"/>
  <c r="L16" i="72"/>
  <c r="K15" i="72"/>
  <c r="K16" i="72" s="1"/>
  <c r="J15" i="72"/>
  <c r="J16" i="72" s="1"/>
  <c r="I15" i="72"/>
  <c r="I16" i="72" s="1"/>
  <c r="H15" i="72"/>
  <c r="H16" i="72" s="1"/>
  <c r="G15" i="72"/>
  <c r="G16" i="72" s="1"/>
  <c r="F15" i="72"/>
  <c r="F16" i="72" s="1"/>
  <c r="R16" i="75"/>
  <c r="Q16" i="75"/>
  <c r="P16" i="75"/>
  <c r="O16" i="75"/>
  <c r="N16" i="75"/>
  <c r="M16" i="75"/>
  <c r="L16" i="75"/>
  <c r="F16" i="75"/>
  <c r="K15" i="75"/>
  <c r="K16" i="75" s="1"/>
  <c r="J15" i="75"/>
  <c r="J16" i="75" s="1"/>
  <c r="I15" i="75"/>
  <c r="I16" i="75" s="1"/>
  <c r="H15" i="75"/>
  <c r="H16" i="75" s="1"/>
  <c r="G15" i="75"/>
  <c r="G16" i="75" s="1"/>
  <c r="Q15" i="68"/>
  <c r="Q16" i="68" s="1"/>
  <c r="P15" i="68"/>
  <c r="P16" i="68" s="1"/>
  <c r="O15" i="68"/>
  <c r="O16" i="68" s="1"/>
  <c r="N15" i="68"/>
  <c r="N16" i="68" s="1"/>
  <c r="M15" i="68"/>
  <c r="M16" i="68" s="1"/>
  <c r="L15" i="68"/>
  <c r="L16" i="68" s="1"/>
  <c r="K15" i="68"/>
  <c r="K16" i="68" s="1"/>
  <c r="J15" i="68"/>
  <c r="J16" i="68" s="1"/>
  <c r="I15" i="68"/>
  <c r="I16" i="68" s="1"/>
  <c r="H15" i="68"/>
  <c r="H16" i="68" s="1"/>
  <c r="G15" i="68"/>
  <c r="G16" i="68" s="1"/>
  <c r="F15" i="68"/>
  <c r="F16" i="68" s="1"/>
  <c r="Q15" i="74"/>
  <c r="Q16" i="74" s="1"/>
  <c r="P15" i="74"/>
  <c r="P16" i="74" s="1"/>
  <c r="O15" i="74"/>
  <c r="O16" i="74" s="1"/>
  <c r="N15" i="74"/>
  <c r="N16" i="74" s="1"/>
  <c r="M15" i="74"/>
  <c r="M16" i="74" s="1"/>
  <c r="L15" i="74"/>
  <c r="L16" i="74" s="1"/>
  <c r="K15" i="74"/>
  <c r="K16" i="74" s="1"/>
  <c r="J15" i="74"/>
  <c r="J16" i="74" s="1"/>
  <c r="I15" i="74"/>
  <c r="I16" i="74" s="1"/>
  <c r="H15" i="74"/>
  <c r="H16" i="74" s="1"/>
  <c r="G15" i="74"/>
  <c r="G16" i="74" s="1"/>
  <c r="F15" i="74"/>
  <c r="F16" i="74" s="1"/>
  <c r="Q15" i="69"/>
  <c r="Q16" i="69" s="1"/>
  <c r="P15" i="69"/>
  <c r="P16" i="69" s="1"/>
  <c r="O15" i="69"/>
  <c r="O16" i="69" s="1"/>
  <c r="N15" i="69"/>
  <c r="N16" i="69" s="1"/>
  <c r="M15" i="69"/>
  <c r="M16" i="69" s="1"/>
  <c r="L15" i="69"/>
  <c r="L16" i="69" s="1"/>
  <c r="K15" i="69"/>
  <c r="K16" i="69" s="1"/>
  <c r="J15" i="69"/>
  <c r="J16" i="69" s="1"/>
  <c r="I15" i="69"/>
  <c r="I16" i="69" s="1"/>
  <c r="H15" i="69"/>
  <c r="H16" i="69" s="1"/>
  <c r="G15" i="69"/>
  <c r="G16" i="69" s="1"/>
  <c r="F15" i="69"/>
  <c r="F16" i="69" s="1"/>
  <c r="Q15" i="45"/>
  <c r="Q16" i="45" s="1"/>
  <c r="P15" i="45"/>
  <c r="P16" i="45" s="1"/>
  <c r="O15" i="45"/>
  <c r="O16" i="45" s="1"/>
  <c r="N15" i="45"/>
  <c r="N16" i="45" s="1"/>
  <c r="M15" i="45"/>
  <c r="M16" i="45" s="1"/>
  <c r="L15" i="45"/>
  <c r="L16" i="45" s="1"/>
  <c r="K15" i="45"/>
  <c r="K16" i="45" s="1"/>
  <c r="J15" i="45"/>
  <c r="J16" i="45" s="1"/>
  <c r="I15" i="45"/>
  <c r="I16" i="45" s="1"/>
  <c r="H15" i="45"/>
  <c r="H16" i="45" s="1"/>
  <c r="G15" i="45"/>
  <c r="G16" i="45" s="1"/>
  <c r="F15" i="45"/>
  <c r="F16" i="45" s="1"/>
  <c r="O15" i="64"/>
  <c r="O16" i="64" s="1"/>
  <c r="N15" i="64"/>
  <c r="N16" i="64" s="1"/>
  <c r="M15" i="64"/>
  <c r="M16" i="64" s="1"/>
  <c r="L15" i="64"/>
  <c r="L16" i="64" s="1"/>
  <c r="K15" i="64"/>
  <c r="K16" i="64" s="1"/>
  <c r="J15" i="64"/>
  <c r="J16" i="64" s="1"/>
  <c r="I15" i="64"/>
  <c r="I16" i="64" s="1"/>
  <c r="H15" i="64"/>
  <c r="H16" i="64" s="1"/>
  <c r="G15" i="64"/>
  <c r="G16" i="64" s="1"/>
  <c r="F15" i="64"/>
  <c r="F16" i="64" s="1"/>
  <c r="Q16" i="71"/>
  <c r="P16" i="71"/>
  <c r="O16" i="71"/>
  <c r="N16" i="71"/>
  <c r="M16" i="71"/>
  <c r="L16" i="71"/>
  <c r="K15" i="71"/>
  <c r="K16" i="71" s="1"/>
  <c r="J15" i="71"/>
  <c r="J16" i="71" s="1"/>
  <c r="I15" i="71"/>
  <c r="I16" i="71" s="1"/>
  <c r="H15" i="71"/>
  <c r="H16" i="71" s="1"/>
  <c r="G15" i="71"/>
  <c r="G16" i="71" s="1"/>
  <c r="F15" i="71"/>
  <c r="F16" i="71" s="1"/>
  <c r="Q16" i="47"/>
  <c r="P16" i="47"/>
  <c r="O16" i="47"/>
  <c r="N16" i="47"/>
  <c r="M16" i="47"/>
  <c r="L16" i="47"/>
  <c r="K15" i="47"/>
  <c r="K16" i="47" s="1"/>
  <c r="J15" i="47"/>
  <c r="J16" i="47" s="1"/>
  <c r="I15" i="47"/>
  <c r="I16" i="47" s="1"/>
  <c r="H15" i="47"/>
  <c r="H16" i="47" s="1"/>
  <c r="G15" i="47"/>
  <c r="G16" i="47" s="1"/>
  <c r="F15" i="47"/>
  <c r="F16" i="47" s="1"/>
  <c r="Q15" i="50"/>
  <c r="Q16" i="50" s="1"/>
  <c r="P15" i="50"/>
  <c r="P16" i="50" s="1"/>
  <c r="O15" i="50"/>
  <c r="O16" i="50" s="1"/>
  <c r="N15" i="50"/>
  <c r="N16" i="50" s="1"/>
  <c r="M15" i="50"/>
  <c r="M16" i="50" s="1"/>
  <c r="L15" i="50"/>
  <c r="L16" i="50" s="1"/>
  <c r="K15" i="50"/>
  <c r="K16" i="50" s="1"/>
  <c r="J15" i="50"/>
  <c r="J16" i="50" s="1"/>
  <c r="I15" i="50"/>
  <c r="I16" i="50" s="1"/>
  <c r="H15" i="50"/>
  <c r="H16" i="50" s="1"/>
  <c r="G15" i="50"/>
  <c r="G16" i="50" s="1"/>
  <c r="F15" i="50"/>
  <c r="F16" i="50" s="1"/>
  <c r="Q16" i="66"/>
  <c r="P16" i="66"/>
  <c r="O16" i="66"/>
  <c r="N16" i="66"/>
  <c r="M16" i="66"/>
  <c r="L16" i="66"/>
  <c r="K15" i="66"/>
  <c r="K16" i="66" s="1"/>
  <c r="J15" i="66"/>
  <c r="J16" i="66" s="1"/>
  <c r="I15" i="66"/>
  <c r="I16" i="66" s="1"/>
  <c r="H15" i="66"/>
  <c r="H16" i="66" s="1"/>
  <c r="G15" i="66"/>
  <c r="G16" i="66" s="1"/>
  <c r="F15" i="66"/>
  <c r="F16" i="66" s="1"/>
  <c r="R16" i="66"/>
  <c r="R16" i="49"/>
  <c r="R16" i="42"/>
  <c r="R16" i="43"/>
  <c r="R16" i="63"/>
  <c r="R16" i="40"/>
  <c r="R16" i="22"/>
  <c r="Q16" i="22"/>
  <c r="P16" i="22"/>
  <c r="O16" i="22"/>
  <c r="N16" i="22"/>
  <c r="M16" i="22"/>
  <c r="L16" i="22"/>
  <c r="K15" i="22"/>
  <c r="K16" i="22" s="1"/>
  <c r="J15" i="22"/>
  <c r="J16" i="22" s="1"/>
  <c r="I15" i="22"/>
  <c r="I16" i="22" s="1"/>
  <c r="H15" i="22"/>
  <c r="H16" i="22" s="1"/>
  <c r="G15" i="22"/>
  <c r="G16" i="22" s="1"/>
  <c r="F15" i="22"/>
  <c r="F16" i="22" s="1"/>
  <c r="Q16" i="40"/>
  <c r="P16" i="40"/>
  <c r="O16" i="40"/>
  <c r="N16" i="40"/>
  <c r="M16" i="40"/>
  <c r="L16" i="40"/>
  <c r="K15" i="40"/>
  <c r="K16" i="40" s="1"/>
  <c r="J15" i="40"/>
  <c r="J16" i="40" s="1"/>
  <c r="I15" i="40"/>
  <c r="I16" i="40" s="1"/>
  <c r="H15" i="40"/>
  <c r="H16" i="40" s="1"/>
  <c r="G15" i="40"/>
  <c r="G16" i="40" s="1"/>
  <c r="F15" i="40"/>
  <c r="F16" i="40" s="1"/>
  <c r="Q16" i="63"/>
  <c r="P16" i="63"/>
  <c r="O16" i="63"/>
  <c r="N16" i="63"/>
  <c r="M16" i="63"/>
  <c r="L16" i="63"/>
  <c r="K15" i="63"/>
  <c r="K16" i="63" s="1"/>
  <c r="J15" i="63"/>
  <c r="J16" i="63" s="1"/>
  <c r="I15" i="63"/>
  <c r="I16" i="63" s="1"/>
  <c r="H15" i="63"/>
  <c r="H16" i="63" s="1"/>
  <c r="G15" i="63"/>
  <c r="G16" i="63" s="1"/>
  <c r="F15" i="63"/>
  <c r="F16" i="63" s="1"/>
  <c r="Q16" i="43"/>
  <c r="P16" i="43"/>
  <c r="O16" i="43"/>
  <c r="N16" i="43"/>
  <c r="M16" i="43"/>
  <c r="L16" i="43"/>
  <c r="K15" i="43"/>
  <c r="K16" i="43" s="1"/>
  <c r="J15" i="43"/>
  <c r="J16" i="43" s="1"/>
  <c r="I15" i="43"/>
  <c r="I16" i="43" s="1"/>
  <c r="H15" i="43"/>
  <c r="H16" i="43" s="1"/>
  <c r="G15" i="43"/>
  <c r="G16" i="43" s="1"/>
  <c r="F15" i="43"/>
  <c r="F16" i="43" s="1"/>
  <c r="Q16" i="42"/>
  <c r="P16" i="42"/>
  <c r="O16" i="42"/>
  <c r="N16" i="42"/>
  <c r="M16" i="42"/>
  <c r="L16" i="42"/>
  <c r="K15" i="42"/>
  <c r="K16" i="42" s="1"/>
  <c r="J15" i="42"/>
  <c r="J16" i="42" s="1"/>
  <c r="I15" i="42"/>
  <c r="I16" i="42" s="1"/>
  <c r="H15" i="42"/>
  <c r="H16" i="42" s="1"/>
  <c r="G15" i="42"/>
  <c r="G16" i="42" s="1"/>
  <c r="F16" i="42"/>
  <c r="Q16" i="49"/>
  <c r="P16" i="49"/>
  <c r="O16" i="49"/>
  <c r="N16" i="49"/>
  <c r="M16" i="49"/>
  <c r="L16" i="49"/>
  <c r="K16" i="49"/>
  <c r="J16" i="49"/>
  <c r="I16" i="49"/>
  <c r="H16" i="49"/>
  <c r="G16" i="49"/>
  <c r="F16" i="49"/>
  <c r="R16" i="78" l="1"/>
  <c r="R16" i="67" l="1"/>
  <c r="R16" i="70"/>
  <c r="R16" i="73"/>
  <c r="R16" i="76"/>
  <c r="R16" i="65"/>
  <c r="R16" i="71"/>
  <c r="R16" i="47"/>
  <c r="Q16" i="46" l="1"/>
  <c r="P16" i="46"/>
  <c r="O15" i="46"/>
  <c r="O16" i="46" s="1"/>
  <c r="N15" i="46"/>
  <c r="N16" i="46" s="1"/>
  <c r="M15" i="46"/>
  <c r="M16" i="46" s="1"/>
  <c r="L15" i="46"/>
  <c r="L16" i="46" s="1"/>
  <c r="K15" i="46"/>
  <c r="K16" i="46" s="1"/>
  <c r="J15" i="46"/>
  <c r="J16" i="46" s="1"/>
  <c r="I15" i="46"/>
  <c r="I16" i="46" s="1"/>
  <c r="H15" i="46"/>
  <c r="H16" i="46" s="1"/>
  <c r="G15" i="46"/>
  <c r="G16" i="46" s="1"/>
  <c r="F15" i="46"/>
  <c r="F16" i="46" s="1"/>
  <c r="R15" i="50" l="1"/>
  <c r="R16" i="50" s="1"/>
  <c r="R15" i="53"/>
  <c r="R16" i="53" s="1"/>
  <c r="R15" i="64"/>
  <c r="R16" i="64" s="1"/>
  <c r="R15" i="45"/>
  <c r="R16" i="45" s="1"/>
  <c r="R15" i="69"/>
  <c r="R16" i="69" s="1"/>
  <c r="R15" i="74"/>
  <c r="R16" i="74" s="1"/>
  <c r="R15" i="68"/>
  <c r="R16" i="68" s="1"/>
  <c r="Q15" i="64" l="1"/>
  <c r="Q16" i="64" s="1"/>
  <c r="P15" i="64" l="1"/>
  <c r="P16" i="64" s="1"/>
  <c r="O15" i="53" l="1"/>
  <c r="O16" i="53" s="1"/>
</calcChain>
</file>

<file path=xl/sharedStrings.xml><?xml version="1.0" encoding="utf-8"?>
<sst xmlns="http://schemas.openxmlformats.org/spreadsheetml/2006/main" count="584" uniqueCount="147">
  <si>
    <t>Informe de tarifas aplicadas a usuarios residenciales del servicio de gas natural</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</si>
  <si>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</si>
  <si>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Las tarifas evidenciadas en este documento, corresponden a las que los prestadores del servicio de Gas Natural, aplicaron a usuarios Residenciales.</t>
  </si>
  <si>
    <t>Los datos presentados pueden presentar cambios debido a las solicitudes de modificación (reversión) de la información certificada al SUI por los prestadores del servicio, de acuerdo con las disposiciones de la Resolución SSPD No 20171000204125 de 2017.</t>
  </si>
  <si>
    <t>Aspecto</t>
  </si>
  <si>
    <t>Norma</t>
  </si>
  <si>
    <t>Descripción</t>
  </si>
  <si>
    <t>Régimen de los Servicios Públicos</t>
  </si>
  <si>
    <t>Ley 142 del 11 de julio de 1994</t>
  </si>
  <si>
    <t>Por la cual se establece el régimen de los servicios públicos domiciliarios y se dictan otras disposiciones.</t>
  </si>
  <si>
    <t>Consumo de Subsistencia Gas Natural por Redes</t>
  </si>
  <si>
    <t>Res CREG 057 del 30 de julio de 1996</t>
  </si>
  <si>
    <t>Por la cual se establece el marco regulatorio para el servicio público de gas combustible por red y para sus actividades complementarias.</t>
  </si>
  <si>
    <t>Contribución</t>
  </si>
  <si>
    <t>Res. CREG. 124 del 28 de noviembre de 1996</t>
  </si>
  <si>
    <t>Por la cual se verifican los factores de contribución a aplicar a usuarios residenciales y comerciales.</t>
  </si>
  <si>
    <t>Res. CREG 015 del 6 de marzo de 1997</t>
  </si>
  <si>
    <t>Por la cual se verifica el factor de contribución aplicable a usuarios industriales y comerciales del servicio de gas natural por red.</t>
  </si>
  <si>
    <t>Distribución / Comercialización</t>
  </si>
  <si>
    <t>Res. CREG 011 del 12 de febrero de 2003</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</si>
  <si>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</si>
  <si>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</si>
  <si>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Cir. CREG - SSPD 006 del 30 de diciembre de 2003</t>
  </si>
  <si>
    <t>Formato B1, Reporte de Información de Facturación - Información comercial de usuarios regulados.</t>
  </si>
  <si>
    <t>Consumo de Subsistencia GLP por Redes</t>
  </si>
  <si>
    <t>Res. UPME 129 del 15 de marzo de 2007</t>
  </si>
  <si>
    <t>Por medio de la cual se establece el consumo de  subsistencia para el servicio de GLP por redes.</t>
  </si>
  <si>
    <t xml:space="preserve">Subsidios </t>
  </si>
  <si>
    <t>Res. CREG 186 del 30 de diciembre de 2010</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</si>
  <si>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</si>
  <si>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Abastecimiento de Gas Natural</t>
  </si>
  <si>
    <t>DC 2100 del 15 de junio de 2011</t>
  </si>
  <si>
    <t>Por el cual se establecen mecanismos para promover el aseguramiento del abastecimiento nacional de gas natural y se dictan otras disposiciones.</t>
  </si>
  <si>
    <t>Metodología Tarifaria</t>
  </si>
  <si>
    <t>Res. CREG 137 del 10 de octubre de 2013</t>
  </si>
  <si>
    <t>Por la cual se establecen las Fórmulas Tarifarias Generales para la prestación del servicio público domiciliario de gas combustible por redes de tubería a usuarios regulados.</t>
  </si>
  <si>
    <t>Distribución</t>
  </si>
  <si>
    <t>Res. CREG 202 - del 18 diciembre de 2013</t>
  </si>
  <si>
    <t>Por la cual se establecen los criterios generales para remunerar la actividad de distribución de gas combustible por redes de tubería y se dictan otras disposiciones.</t>
  </si>
  <si>
    <t>Opción Tarifaria de 2014</t>
  </si>
  <si>
    <t>Res CREG 184 del 28 de diciembre de 2014</t>
  </si>
  <si>
    <t>Por la cual se establece una opción tarifaria para el Componente Variable del Costo Unitario de Prestación del Servicio Público de Gas Combustible por Redes de Tubería.</t>
  </si>
  <si>
    <t>Confiabilidad y Seguridad de Abastecimiento de Gas Natural</t>
  </si>
  <si>
    <t>Decreto 2345 del 3 de diciembre de 2015</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</si>
  <si>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</si>
  <si>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</si>
  <si>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</si>
  <si>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</si>
  <si>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</si>
  <si>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</si>
  <si>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Resolución 20221000665435 del 18 de julio de 2022</t>
  </si>
  <si>
    <t>Por la cual unifican los lineamientos para el cargue de información al Sistema Único de
Información – SUI aplicable a los prestadores del servicio público de gas combustible por
redes de tubería</t>
  </si>
  <si>
    <t>Cargos Transitorios</t>
  </si>
  <si>
    <t>Cir. CREG 034 del 14 de jun de 2017</t>
  </si>
  <si>
    <t>Aprobación de cargos transitorios de distribución de gas combustible por redes de tubería para mercados existentes.</t>
  </si>
  <si>
    <t>Opción tarifaria de 2020</t>
  </si>
  <si>
    <t>CREG 048 de 2020, modificada por la Rs. CREG 109 de 2020</t>
  </si>
  <si>
    <t xml:space="preserve">Opción Tarifaria para usuarios regulados, vigencia de 36 a 60 meses. </t>
  </si>
  <si>
    <t>Consulta por ciudad capital</t>
  </si>
  <si>
    <t>Capital - departamento</t>
  </si>
  <si>
    <t>Departamento en donde la capital no tiene prestación del servicio de gas natural</t>
  </si>
  <si>
    <t>Departamento en donde la capital cuenta con la prestación del servicio de gas natural</t>
  </si>
  <si>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</si>
  <si>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</si>
  <si>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</si>
  <si>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</si>
  <si>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</si>
  <si>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</si>
  <si>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r>
      <t xml:space="preserve">Índice de Precios al Productor (IPP)
</t>
    </r>
    <r>
      <rPr>
        <sz val="16"/>
        <color theme="1"/>
        <rFont val="Calibri"/>
        <family val="2"/>
        <scheme val="minor"/>
      </rPr>
      <t>Regulatoriamente impacta la tarifa del Gas natural y GLP por redes</t>
    </r>
  </si>
  <si>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</si>
  <si>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Fecha</t>
  </si>
  <si>
    <t>IPC</t>
  </si>
  <si>
    <t>IPP ofert int</t>
  </si>
  <si>
    <t>TRM prom mes</t>
  </si>
  <si>
    <t>TRM ult día</t>
  </si>
  <si>
    <t>Propane Mont Belvieu</t>
  </si>
  <si>
    <t>Fuentes: DANE, Banco de la República y EIA.</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</si>
  <si>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</si>
  <si>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</si>
  <si>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Cadena de prestación del servicio de gas natural / Costos de prestación del servicio</t>
  </si>
  <si>
    <t>Esquema de subsidios y contribuciones</t>
  </si>
  <si>
    <t>Componentes y CF Efigas Gas Natural SA ESP / Mercado 166 ASE - Quindio</t>
  </si>
  <si>
    <t>Componente</t>
  </si>
  <si>
    <t>G ($/m3)</t>
  </si>
  <si>
    <t>T ($/m3)</t>
  </si>
  <si>
    <t>D ($/m3)</t>
  </si>
  <si>
    <t>CUV ($/m3)</t>
  </si>
  <si>
    <t>CF ($/factura)</t>
  </si>
  <si>
    <t>Fuente: SUI, Cálculos SSPD</t>
  </si>
  <si>
    <t>Tarifas Efigas Gas Natural SA ESP / Mercado 166 ASE - Quindio</t>
  </si>
  <si>
    <t>Observaciones</t>
  </si>
  <si>
    <t>Tarifa</t>
  </si>
  <si>
    <t>Incluye subsidio</t>
  </si>
  <si>
    <t>ESTRATO 1 ($/m3)</t>
  </si>
  <si>
    <t>ESTRATO 2 ($/m3)</t>
  </si>
  <si>
    <t>Tarifa plena</t>
  </si>
  <si>
    <t>ESTRATO 3 Y 4 ($/m3)</t>
  </si>
  <si>
    <t>Incluye contribución</t>
  </si>
  <si>
    <t>ESTRATO 5 Y 6 ($/m3)</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</si>
  <si>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</si>
  <si>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del Caribe SA ESP / Mercado 31 -Atlántico-Magdalena-Cesar</t>
  </si>
  <si>
    <t>Tarifas Gases del Caribe SA ESP / Mercado 31 -Atlántico-Magdalena-Cesar</t>
  </si>
  <si>
    <t xml:space="preserve">Componentes y CF Vanti SA ESP / Mercado 23 Bogotá-Centro Cundinamarca </t>
  </si>
  <si>
    <t xml:space="preserve">Tarifas Vanti SA ESP / Mercado 23 Bogotá-Centro Cundinamarca </t>
  </si>
  <si>
    <t xml:space="preserve">Componentes y CF SURTIDORA DE GAS DEL CARIBE SA ESP / Mercado 20 Bolivar-Sucre - Córdoba </t>
  </si>
  <si>
    <t xml:space="preserve">Tarifas SURTIDORA DE GAS DEL CARIBE SA ESP  / Mercado 20 Bolivar-Sucre - Córdoba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</si>
  <si>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</si>
  <si>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Componentes y CF Gas Natural del Oriente SA ESP / Mercado 11 Santander Sur Bolívar</t>
  </si>
  <si>
    <t>Tarifas Gas Natural del Oriente SA ESP / Mercado 11 Santander Sur Bolívar</t>
  </si>
  <si>
    <t xml:space="preserve"> </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</si>
  <si>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</si>
  <si>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</si>
  <si>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</si>
  <si>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</si>
  <si>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Componentes y CF EFIGAS GAS NATURAL SA ESP  / Mercado 168 ASE - ASE - Caldas</t>
  </si>
  <si>
    <t>Tarifas EFIGAS GAS NATURAL SA ESP / Mercado 168 ASE - ASE - Caldas</t>
  </si>
  <si>
    <t>Componentes y CF Alcanos de Colombia SA ESP / Mercado 170 ASE - Centro y Tolima</t>
  </si>
  <si>
    <t>Tarifas Alcanos  SA ESP  / Mercado 170 ASE - Centro y Tolima</t>
  </si>
  <si>
    <t>Componentes y CF EPM SA ESP / Mercado 12 Antioquia</t>
  </si>
  <si>
    <t>Tarifas EPM SA ESP / Mercado 12 Antioquia</t>
  </si>
  <si>
    <t xml:space="preserve">Componentes y CF Surcolombiana de Gas SA ESP / Mercado 172-Mocoa </t>
  </si>
  <si>
    <t xml:space="preserve">Tarifas Surcolombiana de Gas SA ESP / Mercado 172-Mocoa </t>
  </si>
  <si>
    <t>Componentes y CF Alcanos  SA ESP / Neiva - Mercado 24 Huila-Tolima-Cundinamarca</t>
  </si>
  <si>
    <t>Tarifas Alcanos  SA ESP / Neiva - Mercado 24 Huila-Tolima-Cundinamarca</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</si>
  <si>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</si>
  <si>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</si>
  <si>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</si>
  <si>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</si>
  <si>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DE COLOMBIA SA ESP  / Mercado 87 Florencia</t>
  </si>
  <si>
    <t>Tarifas ALCANOS DE COLOMBIA SA ESP  / Mercado 87 Florencia</t>
  </si>
  <si>
    <t>Componentes y CF Efigas Gas Natural SA ESP / Mercado 167 ASE - Risaralda</t>
  </si>
  <si>
    <t>Tarifas  Efigas Gas Natural SA ESP / Mercado 167 ASE - Risaralda</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</si>
  <si>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</si>
  <si>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Componentes y CF Gases De La Guajira SA ESP / Mercado 17 Guajira -  Principal</t>
  </si>
  <si>
    <t xml:space="preserve">Fuente: SUI, Cálculos: SSPD.
</t>
  </si>
  <si>
    <t>Tarifas Gases De La Guajira SA ESP / Mercado 17 Guajira -  Principal</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</si>
  <si>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</si>
  <si>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Llanogas SA ESP / Mercado 116  San José del Guaviare</t>
  </si>
  <si>
    <t>Tarifas Llanogas SA ESP / Mercado 116  San José del Guaviare</t>
  </si>
  <si>
    <t>Componentes y CF Llanogas SA ESP / Mercado 30 Meta-Cundinamarca Sur</t>
  </si>
  <si>
    <t>Tarifas Llanogas SA ESP / Mercado 30-Meta Cundinamarca Sur</t>
  </si>
  <si>
    <t>Componentes y CF GAS NATURAL CUNDIBOYACENSE SA ESP  / Mercado 169 ASE - Altiplano Cundiboyacense</t>
  </si>
  <si>
    <t>Tarifas GAS NATURAL CUNDIBOYACENSE SA ESP  / Mercado 169 ASE - Altiplano Cundiboyacense</t>
  </si>
  <si>
    <t>Componentes y CF Empresa de Energía de Casanare SA ESP / Mercado 14 Yopal</t>
  </si>
  <si>
    <t xml:space="preserve"> Tarifas de Energía de Casanare SA ESP / Mercado 14 Yopal</t>
  </si>
  <si>
    <t xml:space="preserve"> Componentes y CF Gases del Cusiana SAS ESP BIC/ Mercado 14 Yopal</t>
  </si>
  <si>
    <t xml:space="preserve"> Tarifas Gases del Cusiana SAS ESP BIC/ Mercado 14 Yopal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</si>
</sst>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52">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 fontId="18" fillId="0" borderId="46" xfId="2" quotePrefix="1" applyNumberFormat="1" applyFont="1" applyBorder="1" applyAlignment="1">
      <alignment horizontal="center"/>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Alignment="1">
      <alignment vertical="center" wrapText="1"/>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17" fontId="18" fillId="0" borderId="0" xfId="2" quotePrefix="1" applyNumberFormat="1" applyFont="1" applyBorder="1" applyAlignment="1">
      <alignment horizontal="center"/>
    </xf>
    <xf numFmtId="1" fontId="18" fillId="0" borderId="0" xfId="2" quotePrefix="1" applyNumberFormat="1" applyFont="1" applyBorder="1" applyAlignment="1">
      <alignment horizontal="center"/>
    </xf>
    <xf numFmtId="2" fontId="18" fillId="0" borderId="0" xfId="2" quotePrefix="1" applyNumberFormat="1" applyFont="1" applyBorder="1" applyAlignment="1">
      <alignment horizontal="center"/>
    </xf>
    <xf numFmtId="0" fontId="30" fillId="0" borderId="0" xfId="0" applyFont="1" applyAlignment="1">
      <alignment horizontal="right" vertical="top" wrapText="1"/>
    </xf>
    <xf numFmtId="1" fontId="18" fillId="2" borderId="47" xfId="2" quotePrefix="1" applyNumberFormat="1" applyFont="1" applyFill="1" applyBorder="1" applyAlignment="1">
      <alignment horizontal="center"/>
    </xf>
    <xf numFmtId="2" fontId="18" fillId="0" borderId="47" xfId="2" quotePrefix="1" applyNumberFormat="1" applyFont="1" applyBorder="1" applyAlignment="1">
      <alignment horizontal="center"/>
    </xf>
    <xf numFmtId="164" fontId="29" fillId="0" borderId="0" xfId="0" applyNumberFormat="1" applyFont="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0" xfId="0" applyFont="1" applyFill="1" applyBorder="1" applyAlignment="1">
      <alignment horizontal="center" vertical="center"/>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2" xfId="0" applyFill="1" applyBorder="1" applyAlignment="1">
      <alignment horizontal="center" wrapText="1"/>
    </xf>
    <xf numFmtId="0" fontId="0" fillId="2" borderId="0" xfId="0" applyFill="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xr:uid="{00000000-0005-0000-0000-000001000000}"/>
    <cellStyle name="Normal 4" xfId="1" xr:uid="{00000000-0005-0000-0000-000002000000}"/>
    <cellStyle name="Porcentaje 2 2" xfId="2" xr:uid="{00000000-0005-0000-0000-000003000000}"/>
  </cellStyles>
  <dxfs count="0"/>
  <tableStyles count="0" defaultTableStyle="TableStyleMedium2" defaultPivotStyle="PivotStyleLight16"/>
  <colors>
    <mruColors>
      <color rgb="FFEE420C"/>
      <color rgb="FFEC2302"/>
      <color rgb="FFFF3101"/>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'Variables Macro'!$E$49:$E$73</c:f>
              <c:numCache>
                <c:formatCode>0</c:formatCode>
                <c:ptCount val="25"/>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pt idx="22">
                  <c:v>3786</c:v>
                </c:pt>
                <c:pt idx="23">
                  <c:v>3750</c:v>
                </c:pt>
                <c:pt idx="24">
                  <c:v>3703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'Variables Macro'!$F$49:$F$73</c:f>
              <c:numCache>
                <c:formatCode>0</c:formatCode>
                <c:ptCount val="25"/>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pt idx="22">
                  <c:v>3774</c:v>
                </c:pt>
                <c:pt idx="23">
                  <c:v>3757</c:v>
                </c:pt>
                <c:pt idx="24">
                  <c:v>3671</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1742848"/>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Vanti'!$F$13:$R$13</c:f>
              <c:numCache>
                <c:formatCode>0.0</c:formatCode>
                <c:ptCount val="13"/>
                <c:pt idx="0">
                  <c:v>1484.94</c:v>
                </c:pt>
                <c:pt idx="1">
                  <c:v>1498.88</c:v>
                </c:pt>
                <c:pt idx="2">
                  <c:v>1515.89</c:v>
                </c:pt>
                <c:pt idx="3">
                  <c:v>1523.88</c:v>
                </c:pt>
                <c:pt idx="4">
                  <c:v>1533.92</c:v>
                </c:pt>
                <c:pt idx="5">
                  <c:v>1538.84</c:v>
                </c:pt>
                <c:pt idx="6">
                  <c:v>1540.48</c:v>
                </c:pt>
                <c:pt idx="7">
                  <c:v>1544.68</c:v>
                </c:pt>
                <c:pt idx="8">
                  <c:v>1547.55</c:v>
                </c:pt>
                <c:pt idx="9">
                  <c:v>1552.57</c:v>
                </c:pt>
                <c:pt idx="10">
                  <c:v>1555.44</c:v>
                </c:pt>
                <c:pt idx="11">
                  <c:v>1556.57</c:v>
                </c:pt>
                <c:pt idx="12">
                  <c:v>1560.67</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Vanti'!$F$14:$R$14</c:f>
              <c:numCache>
                <c:formatCode>0.0</c:formatCode>
                <c:ptCount val="13"/>
                <c:pt idx="0">
                  <c:v>1871.24</c:v>
                </c:pt>
                <c:pt idx="1">
                  <c:v>1888.81</c:v>
                </c:pt>
                <c:pt idx="2">
                  <c:v>1910.25</c:v>
                </c:pt>
                <c:pt idx="3">
                  <c:v>1920.32</c:v>
                </c:pt>
                <c:pt idx="4">
                  <c:v>1932.98</c:v>
                </c:pt>
                <c:pt idx="5">
                  <c:v>1939.18</c:v>
                </c:pt>
                <c:pt idx="6">
                  <c:v>1941.25</c:v>
                </c:pt>
                <c:pt idx="7">
                  <c:v>1946.55</c:v>
                </c:pt>
                <c:pt idx="8">
                  <c:v>1950.17</c:v>
                </c:pt>
                <c:pt idx="9">
                  <c:v>1956.5</c:v>
                </c:pt>
                <c:pt idx="10">
                  <c:v>1960.12</c:v>
                </c:pt>
                <c:pt idx="11">
                  <c:v>1961.54</c:v>
                </c:pt>
                <c:pt idx="12">
                  <c:v>1966.71</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Vanti'!$F$15:$R$15</c:f>
              <c:numCache>
                <c:formatCode>0.0</c:formatCode>
                <c:ptCount val="13"/>
                <c:pt idx="0">
                  <c:v>3370.88</c:v>
                </c:pt>
                <c:pt idx="1">
                  <c:v>2825.91</c:v>
                </c:pt>
                <c:pt idx="2">
                  <c:v>2942.88</c:v>
                </c:pt>
                <c:pt idx="3">
                  <c:v>2894.71</c:v>
                </c:pt>
                <c:pt idx="4">
                  <c:v>2880.54</c:v>
                </c:pt>
                <c:pt idx="5">
                  <c:v>2710.04</c:v>
                </c:pt>
                <c:pt idx="6">
                  <c:v>2803.53</c:v>
                </c:pt>
                <c:pt idx="7">
                  <c:v>2718.81</c:v>
                </c:pt>
                <c:pt idx="8">
                  <c:v>2747.85</c:v>
                </c:pt>
                <c:pt idx="9">
                  <c:v>2741.69</c:v>
                </c:pt>
                <c:pt idx="10">
                  <c:v>2570.5</c:v>
                </c:pt>
                <c:pt idx="11">
                  <c:v>2543.69</c:v>
                </c:pt>
                <c:pt idx="12">
                  <c:v>2551.41</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Vanti'!$F$16:$R$16</c:f>
              <c:numCache>
                <c:formatCode>0.0</c:formatCode>
                <c:ptCount val="13"/>
                <c:pt idx="0">
                  <c:v>4045.056</c:v>
                </c:pt>
                <c:pt idx="1">
                  <c:v>3391.0919999999996</c:v>
                </c:pt>
                <c:pt idx="2">
                  <c:v>3531.4560000000001</c:v>
                </c:pt>
                <c:pt idx="3">
                  <c:v>3473.652</c:v>
                </c:pt>
                <c:pt idx="4">
                  <c:v>3456.6479999999997</c:v>
                </c:pt>
                <c:pt idx="5">
                  <c:v>3252.0479999999998</c:v>
                </c:pt>
                <c:pt idx="6">
                  <c:v>3364.2360000000003</c:v>
                </c:pt>
                <c:pt idx="7">
                  <c:v>3262.5719999999997</c:v>
                </c:pt>
                <c:pt idx="8">
                  <c:v>3297.4199999999996</c:v>
                </c:pt>
                <c:pt idx="9">
                  <c:v>3290.0279999999998</c:v>
                </c:pt>
                <c:pt idx="10">
                  <c:v>3084.6</c:v>
                </c:pt>
                <c:pt idx="11">
                  <c:v>3052.4279999999999</c:v>
                </c:pt>
                <c:pt idx="12">
                  <c:v>3061.6919999999996</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'!$F$5:$R$5</c:f>
              <c:numCache>
                <c:formatCode>0.0</c:formatCode>
                <c:ptCount val="13"/>
                <c:pt idx="0">
                  <c:v>1555.98</c:v>
                </c:pt>
                <c:pt idx="1">
                  <c:v>1592.13</c:v>
                </c:pt>
                <c:pt idx="2">
                  <c:v>1656.26</c:v>
                </c:pt>
                <c:pt idx="3">
                  <c:v>1714.3</c:v>
                </c:pt>
                <c:pt idx="4">
                  <c:v>1594.78</c:v>
                </c:pt>
                <c:pt idx="5">
                  <c:v>1585.64</c:v>
                </c:pt>
                <c:pt idx="6">
                  <c:v>1634.89</c:v>
                </c:pt>
                <c:pt idx="7">
                  <c:v>1615.25</c:v>
                </c:pt>
                <c:pt idx="8">
                  <c:v>1562.46</c:v>
                </c:pt>
                <c:pt idx="9">
                  <c:v>1496.35</c:v>
                </c:pt>
                <c:pt idx="10">
                  <c:v>1508.26</c:v>
                </c:pt>
                <c:pt idx="11">
                  <c:v>1463.76</c:v>
                </c:pt>
                <c:pt idx="12">
                  <c:v>1341.2</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'!$F$6:$R$6</c:f>
              <c:numCache>
                <c:formatCode>0.0</c:formatCode>
                <c:ptCount val="13"/>
                <c:pt idx="0">
                  <c:v>261.33999999999997</c:v>
                </c:pt>
                <c:pt idx="1">
                  <c:v>279.45</c:v>
                </c:pt>
                <c:pt idx="2">
                  <c:v>262.07</c:v>
                </c:pt>
                <c:pt idx="3">
                  <c:v>257.89</c:v>
                </c:pt>
                <c:pt idx="4">
                  <c:v>259.64</c:v>
                </c:pt>
                <c:pt idx="5">
                  <c:v>255.16</c:v>
                </c:pt>
                <c:pt idx="6">
                  <c:v>279.2</c:v>
                </c:pt>
                <c:pt idx="7">
                  <c:v>249.66</c:v>
                </c:pt>
                <c:pt idx="8">
                  <c:v>262.91000000000003</c:v>
                </c:pt>
                <c:pt idx="9">
                  <c:v>263.73</c:v>
                </c:pt>
                <c:pt idx="10">
                  <c:v>270.82</c:v>
                </c:pt>
                <c:pt idx="11">
                  <c:v>278.68</c:v>
                </c:pt>
                <c:pt idx="12">
                  <c:v>270.60000000000002</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'!$F$7:$R$7</c:f>
              <c:numCache>
                <c:formatCode>0.0</c:formatCode>
                <c:ptCount val="13"/>
                <c:pt idx="0">
                  <c:v>1014.28</c:v>
                </c:pt>
                <c:pt idx="1">
                  <c:v>1021.44</c:v>
                </c:pt>
                <c:pt idx="2">
                  <c:v>1027.1099999999999</c:v>
                </c:pt>
                <c:pt idx="3">
                  <c:v>1028.77</c:v>
                </c:pt>
                <c:pt idx="4">
                  <c:v>1032.1400000000001</c:v>
                </c:pt>
                <c:pt idx="5">
                  <c:v>1026.78</c:v>
                </c:pt>
                <c:pt idx="6">
                  <c:v>1023.38</c:v>
                </c:pt>
                <c:pt idx="7">
                  <c:v>1028.17</c:v>
                </c:pt>
                <c:pt idx="8">
                  <c:v>1032.26</c:v>
                </c:pt>
                <c:pt idx="9">
                  <c:v>1036.1400000000001</c:v>
                </c:pt>
                <c:pt idx="10">
                  <c:v>1033.3399999999999</c:v>
                </c:pt>
                <c:pt idx="11">
                  <c:v>1025.9100000000001</c:v>
                </c:pt>
                <c:pt idx="12">
                  <c:v>1024.1099999999999</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'!$F$8:$R$8</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'!$F$9:$R$9</c:f>
              <c:numCache>
                <c:formatCode>0.0</c:formatCode>
                <c:ptCount val="13"/>
                <c:pt idx="0">
                  <c:v>3650.38</c:v>
                </c:pt>
                <c:pt idx="1">
                  <c:v>3680.04</c:v>
                </c:pt>
                <c:pt idx="2">
                  <c:v>3717.16</c:v>
                </c:pt>
                <c:pt idx="3">
                  <c:v>3732.09</c:v>
                </c:pt>
                <c:pt idx="4">
                  <c:v>3751.99</c:v>
                </c:pt>
                <c:pt idx="5">
                  <c:v>3759.32</c:v>
                </c:pt>
                <c:pt idx="6">
                  <c:v>3758.62</c:v>
                </c:pt>
                <c:pt idx="7">
                  <c:v>3764.17</c:v>
                </c:pt>
                <c:pt idx="8">
                  <c:v>3766.44</c:v>
                </c:pt>
                <c:pt idx="9">
                  <c:v>3773.94</c:v>
                </c:pt>
                <c:pt idx="10">
                  <c:v>3776.19</c:v>
                </c:pt>
                <c:pt idx="11">
                  <c:v>3774.21</c:v>
                </c:pt>
                <c:pt idx="12">
                  <c:v>3779.42</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'!$F$13:$R$13</c:f>
              <c:numCache>
                <c:formatCode>0.0</c:formatCode>
                <c:ptCount val="13"/>
                <c:pt idx="0">
                  <c:v>1281.5899999999999</c:v>
                </c:pt>
                <c:pt idx="1">
                  <c:v>1310.81</c:v>
                </c:pt>
                <c:pt idx="2">
                  <c:v>1331.79</c:v>
                </c:pt>
                <c:pt idx="3">
                  <c:v>1355.65</c:v>
                </c:pt>
                <c:pt idx="4">
                  <c:v>1364.59</c:v>
                </c:pt>
                <c:pt idx="5">
                  <c:v>1368.96</c:v>
                </c:pt>
                <c:pt idx="6">
                  <c:v>1370.42</c:v>
                </c:pt>
                <c:pt idx="7">
                  <c:v>1374.16</c:v>
                </c:pt>
                <c:pt idx="8">
                  <c:v>1376.71</c:v>
                </c:pt>
                <c:pt idx="9">
                  <c:v>1381.18</c:v>
                </c:pt>
                <c:pt idx="10">
                  <c:v>1383.73</c:v>
                </c:pt>
                <c:pt idx="11">
                  <c:v>1384.74</c:v>
                </c:pt>
                <c:pt idx="12">
                  <c:v>1388.38</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'!$F$14:$R$14</c:f>
              <c:numCache>
                <c:formatCode>0.0</c:formatCode>
                <c:ptCount val="13"/>
                <c:pt idx="0">
                  <c:v>1605.86</c:v>
                </c:pt>
                <c:pt idx="1">
                  <c:v>1642.73</c:v>
                </c:pt>
                <c:pt idx="2">
                  <c:v>1668.87</c:v>
                </c:pt>
                <c:pt idx="3">
                  <c:v>1696.85</c:v>
                </c:pt>
                <c:pt idx="4">
                  <c:v>1708.03</c:v>
                </c:pt>
                <c:pt idx="5">
                  <c:v>1713.51</c:v>
                </c:pt>
                <c:pt idx="6">
                  <c:v>1715.34</c:v>
                </c:pt>
                <c:pt idx="7">
                  <c:v>1720.02</c:v>
                </c:pt>
                <c:pt idx="8">
                  <c:v>1723.21</c:v>
                </c:pt>
                <c:pt idx="9">
                  <c:v>1728.8</c:v>
                </c:pt>
                <c:pt idx="10">
                  <c:v>1732</c:v>
                </c:pt>
                <c:pt idx="11">
                  <c:v>1733.25</c:v>
                </c:pt>
                <c:pt idx="12">
                  <c:v>1737.82</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'!$F$15:$R$15</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'Cartagena '!$F$16:$R$16</c:f>
              <c:numCache>
                <c:formatCode>0.0</c:formatCode>
                <c:ptCount val="13"/>
                <c:pt idx="0">
                  <c:v>3474.6840000000002</c:v>
                </c:pt>
                <c:pt idx="1">
                  <c:v>3553.0919999999996</c:v>
                </c:pt>
                <c:pt idx="2">
                  <c:v>3618.0239999999999</c:v>
                </c:pt>
                <c:pt idx="3">
                  <c:v>3686.9759999999997</c:v>
                </c:pt>
                <c:pt idx="4">
                  <c:v>3544.5840000000003</c:v>
                </c:pt>
                <c:pt idx="5">
                  <c:v>3521.2080000000001</c:v>
                </c:pt>
                <c:pt idx="6">
                  <c:v>3608.2679999999996</c:v>
                </c:pt>
                <c:pt idx="7">
                  <c:v>3565.2</c:v>
                </c:pt>
                <c:pt idx="8">
                  <c:v>3520.9919999999997</c:v>
                </c:pt>
                <c:pt idx="9">
                  <c:v>3444.4919999999997</c:v>
                </c:pt>
                <c:pt idx="10">
                  <c:v>3464.748</c:v>
                </c:pt>
                <c:pt idx="11">
                  <c:v>3397.86</c:v>
                </c:pt>
                <c:pt idx="12">
                  <c:v>3233.2439999999997</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Bucaramanga!$F$5:$R$5</c:f>
              <c:numCache>
                <c:formatCode>0.0</c:formatCode>
                <c:ptCount val="13"/>
                <c:pt idx="0">
                  <c:v>1673.04</c:v>
                </c:pt>
                <c:pt idx="1">
                  <c:v>1843.06</c:v>
                </c:pt>
                <c:pt idx="2">
                  <c:v>1396.22</c:v>
                </c:pt>
                <c:pt idx="3">
                  <c:v>1375.81</c:v>
                </c:pt>
                <c:pt idx="4">
                  <c:v>1112.77</c:v>
                </c:pt>
                <c:pt idx="5">
                  <c:v>1416.6</c:v>
                </c:pt>
                <c:pt idx="6">
                  <c:v>1407.51</c:v>
                </c:pt>
                <c:pt idx="7">
                  <c:v>1358.29</c:v>
                </c:pt>
                <c:pt idx="8">
                  <c:v>1301.3900000000001</c:v>
                </c:pt>
                <c:pt idx="9">
                  <c:v>1243.72</c:v>
                </c:pt>
                <c:pt idx="10">
                  <c:v>1315.52</c:v>
                </c:pt>
                <c:pt idx="11">
                  <c:v>1315.52</c:v>
                </c:pt>
                <c:pt idx="12">
                  <c:v>1520.65</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Bucaramanga!$F$6:$R$6</c:f>
              <c:numCache>
                <c:formatCode>0.0</c:formatCode>
                <c:ptCount val="13"/>
                <c:pt idx="0">
                  <c:v>665.56</c:v>
                </c:pt>
                <c:pt idx="1">
                  <c:v>818.37</c:v>
                </c:pt>
                <c:pt idx="2">
                  <c:v>574.41</c:v>
                </c:pt>
                <c:pt idx="3">
                  <c:v>655.64</c:v>
                </c:pt>
                <c:pt idx="4">
                  <c:v>920.28</c:v>
                </c:pt>
                <c:pt idx="5">
                  <c:v>687.55</c:v>
                </c:pt>
                <c:pt idx="6">
                  <c:v>731.57</c:v>
                </c:pt>
                <c:pt idx="7">
                  <c:v>677.82</c:v>
                </c:pt>
                <c:pt idx="8">
                  <c:v>767.88</c:v>
                </c:pt>
                <c:pt idx="9">
                  <c:v>818</c:v>
                </c:pt>
                <c:pt idx="10">
                  <c:v>715</c:v>
                </c:pt>
                <c:pt idx="11">
                  <c:v>715</c:v>
                </c:pt>
                <c:pt idx="12">
                  <c:v>410.24</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Bucaramanga!$F$7:$R$7</c:f>
              <c:numCache>
                <c:formatCode>0.0</c:formatCode>
                <c:ptCount val="13"/>
                <c:pt idx="0">
                  <c:v>491.07</c:v>
                </c:pt>
                <c:pt idx="1">
                  <c:v>493.24</c:v>
                </c:pt>
                <c:pt idx="2">
                  <c:v>493.48</c:v>
                </c:pt>
                <c:pt idx="3">
                  <c:v>492.51</c:v>
                </c:pt>
                <c:pt idx="4">
                  <c:v>492.47</c:v>
                </c:pt>
                <c:pt idx="5">
                  <c:v>486.49</c:v>
                </c:pt>
                <c:pt idx="6">
                  <c:v>482.86</c:v>
                </c:pt>
                <c:pt idx="7">
                  <c:v>485.28</c:v>
                </c:pt>
                <c:pt idx="8">
                  <c:v>487.42</c:v>
                </c:pt>
                <c:pt idx="9">
                  <c:v>488.92</c:v>
                </c:pt>
                <c:pt idx="10">
                  <c:v>485.5</c:v>
                </c:pt>
                <c:pt idx="11">
                  <c:v>485.5</c:v>
                </c:pt>
                <c:pt idx="12">
                  <c:v>475.87</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Bucaramanga!$F$8:$R$8</c:f>
              <c:numCache>
                <c:formatCode>0.0</c:formatCode>
                <c:ptCount val="13"/>
                <c:pt idx="0">
                  <c:v>2885.85</c:v>
                </c:pt>
                <c:pt idx="1">
                  <c:v>3208.7</c:v>
                </c:pt>
                <c:pt idx="2">
                  <c:v>2509.0300000000002</c:v>
                </c:pt>
                <c:pt idx="3">
                  <c:v>2592.96</c:v>
                </c:pt>
                <c:pt idx="4">
                  <c:v>2588.13</c:v>
                </c:pt>
                <c:pt idx="5">
                  <c:v>2660.67</c:v>
                </c:pt>
                <c:pt idx="6">
                  <c:v>2697.48</c:v>
                </c:pt>
                <c:pt idx="7">
                  <c:v>2600.2800000000002</c:v>
                </c:pt>
                <c:pt idx="8">
                  <c:v>2638.33</c:v>
                </c:pt>
                <c:pt idx="9">
                  <c:v>2640.14</c:v>
                </c:pt>
                <c:pt idx="10">
                  <c:v>2610.8000000000002</c:v>
                </c:pt>
                <c:pt idx="11">
                  <c:v>2610.8000000000002</c:v>
                </c:pt>
                <c:pt idx="12">
                  <c:v>2492.08</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Bucaramanga!$F$9:$R$9</c:f>
              <c:numCache>
                <c:formatCode>0.0</c:formatCode>
                <c:ptCount val="13"/>
                <c:pt idx="0">
                  <c:v>2831</c:v>
                </c:pt>
                <c:pt idx="1">
                  <c:v>2854</c:v>
                </c:pt>
                <c:pt idx="2">
                  <c:v>2883</c:v>
                </c:pt>
                <c:pt idx="3">
                  <c:v>2894</c:v>
                </c:pt>
                <c:pt idx="4">
                  <c:v>2910</c:v>
                </c:pt>
                <c:pt idx="5">
                  <c:v>2915</c:v>
                </c:pt>
                <c:pt idx="6">
                  <c:v>2915</c:v>
                </c:pt>
                <c:pt idx="7">
                  <c:v>2919</c:v>
                </c:pt>
                <c:pt idx="8">
                  <c:v>2921</c:v>
                </c:pt>
                <c:pt idx="9">
                  <c:v>2927</c:v>
                </c:pt>
                <c:pt idx="10">
                  <c:v>2928</c:v>
                </c:pt>
                <c:pt idx="11">
                  <c:v>2928</c:v>
                </c:pt>
                <c:pt idx="12">
                  <c:v>2931</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Bucaramanga!$F$13:$R$13</c:f>
              <c:numCache>
                <c:formatCode>0.0</c:formatCode>
                <c:ptCount val="13"/>
                <c:pt idx="0">
                  <c:v>1257.19</c:v>
                </c:pt>
                <c:pt idx="1">
                  <c:v>1376.29</c:v>
                </c:pt>
                <c:pt idx="2">
                  <c:v>1391.91</c:v>
                </c:pt>
                <c:pt idx="3">
                  <c:v>1428.04</c:v>
                </c:pt>
                <c:pt idx="4">
                  <c:v>1437.45</c:v>
                </c:pt>
                <c:pt idx="5">
                  <c:v>1412.99</c:v>
                </c:pt>
                <c:pt idx="6">
                  <c:v>1414.5</c:v>
                </c:pt>
                <c:pt idx="7">
                  <c:v>1447.54</c:v>
                </c:pt>
                <c:pt idx="8">
                  <c:v>1450.23</c:v>
                </c:pt>
                <c:pt idx="9">
                  <c:v>1425.61</c:v>
                </c:pt>
                <c:pt idx="10">
                  <c:v>1457.63</c:v>
                </c:pt>
                <c:pt idx="11">
                  <c:v>1458.69</c:v>
                </c:pt>
                <c:pt idx="12">
                  <c:v>1462.53</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Bucaramanga!$F$14:$R$14</c:f>
              <c:numCache>
                <c:formatCode>0.0</c:formatCode>
                <c:ptCount val="13"/>
                <c:pt idx="0">
                  <c:v>1594.32</c:v>
                </c:pt>
                <c:pt idx="1">
                  <c:v>1745.64</c:v>
                </c:pt>
                <c:pt idx="2">
                  <c:v>1765.46</c:v>
                </c:pt>
                <c:pt idx="3">
                  <c:v>1783.72</c:v>
                </c:pt>
                <c:pt idx="4">
                  <c:v>1795.48</c:v>
                </c:pt>
                <c:pt idx="5">
                  <c:v>1792.2</c:v>
                </c:pt>
                <c:pt idx="6">
                  <c:v>1794.11</c:v>
                </c:pt>
                <c:pt idx="7">
                  <c:v>1808.08</c:v>
                </c:pt>
                <c:pt idx="8">
                  <c:v>1811.44</c:v>
                </c:pt>
                <c:pt idx="9">
                  <c:v>1808.19</c:v>
                </c:pt>
                <c:pt idx="10">
                  <c:v>1820.68</c:v>
                </c:pt>
                <c:pt idx="11">
                  <c:v>1822</c:v>
                </c:pt>
                <c:pt idx="12">
                  <c:v>1826.8</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Bucaramanga!$F$15:$R$15</c:f>
              <c:numCache>
                <c:formatCode>0.0</c:formatCode>
                <c:ptCount val="13"/>
                <c:pt idx="0">
                  <c:v>2885.85</c:v>
                </c:pt>
                <c:pt idx="1">
                  <c:v>3208.7</c:v>
                </c:pt>
                <c:pt idx="2">
                  <c:v>2509.0300000000002</c:v>
                </c:pt>
                <c:pt idx="3">
                  <c:v>2592.96</c:v>
                </c:pt>
                <c:pt idx="4">
                  <c:v>2588.13</c:v>
                </c:pt>
                <c:pt idx="5">
                  <c:v>2660.67</c:v>
                </c:pt>
                <c:pt idx="6">
                  <c:v>2697.48</c:v>
                </c:pt>
                <c:pt idx="7">
                  <c:v>2600.2800000000002</c:v>
                </c:pt>
                <c:pt idx="8">
                  <c:v>2638.33</c:v>
                </c:pt>
                <c:pt idx="9">
                  <c:v>2640.14</c:v>
                </c:pt>
                <c:pt idx="10">
                  <c:v>2610.8000000000002</c:v>
                </c:pt>
                <c:pt idx="11">
                  <c:v>2610.8000000000002</c:v>
                </c:pt>
                <c:pt idx="12">
                  <c:v>2492.08</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Bucaramanga!$F$16:$R$16</c:f>
              <c:numCache>
                <c:formatCode>0.0</c:formatCode>
                <c:ptCount val="13"/>
                <c:pt idx="0">
                  <c:v>3463.02</c:v>
                </c:pt>
                <c:pt idx="1">
                  <c:v>3850.4399999999996</c:v>
                </c:pt>
                <c:pt idx="2">
                  <c:v>3010.8360000000002</c:v>
                </c:pt>
                <c:pt idx="3">
                  <c:v>3111.5520000000001</c:v>
                </c:pt>
                <c:pt idx="4">
                  <c:v>3105.7559999999999</c:v>
                </c:pt>
                <c:pt idx="5">
                  <c:v>3192.8040000000001</c:v>
                </c:pt>
                <c:pt idx="6">
                  <c:v>3236.9760000000001</c:v>
                </c:pt>
                <c:pt idx="7">
                  <c:v>3120.3360000000002</c:v>
                </c:pt>
                <c:pt idx="8">
                  <c:v>3165.9959999999996</c:v>
                </c:pt>
                <c:pt idx="9">
                  <c:v>3168.1679999999997</c:v>
                </c:pt>
                <c:pt idx="10">
                  <c:v>3132.96</c:v>
                </c:pt>
                <c:pt idx="11">
                  <c:v>3132.96</c:v>
                </c:pt>
                <c:pt idx="12">
                  <c:v>2990.4959999999996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Cali!$F$5:$R$5</c:f>
              <c:numCache>
                <c:formatCode>0.0</c:formatCode>
                <c:ptCount val="13"/>
                <c:pt idx="0">
                  <c:v>1100</c:v>
                </c:pt>
                <c:pt idx="1">
                  <c:v>1063.67</c:v>
                </c:pt>
                <c:pt idx="2">
                  <c:v>1011.2</c:v>
                </c:pt>
                <c:pt idx="3">
                  <c:v>1059.44</c:v>
                </c:pt>
                <c:pt idx="4">
                  <c:v>1096.6600000000001</c:v>
                </c:pt>
                <c:pt idx="5">
                  <c:v>1063.25</c:v>
                </c:pt>
                <c:pt idx="6">
                  <c:v>1054.8599999999999</c:v>
                </c:pt>
                <c:pt idx="7">
                  <c:v>1092.1500000000001</c:v>
                </c:pt>
                <c:pt idx="8">
                  <c:v>1048.4000000000001</c:v>
                </c:pt>
                <c:pt idx="9">
                  <c:v>1011.88</c:v>
                </c:pt>
                <c:pt idx="10">
                  <c:v>961.36176</c:v>
                </c:pt>
                <c:pt idx="11">
                  <c:v>961.36176</c:v>
                </c:pt>
                <c:pt idx="12">
                  <c:v>1248.1400000000001</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Cali!$F$6:$R$6</c:f>
              <c:numCache>
                <c:formatCode>0.0</c:formatCode>
                <c:ptCount val="13"/>
                <c:pt idx="0">
                  <c:v>1124.77</c:v>
                </c:pt>
                <c:pt idx="1">
                  <c:v>1103.5</c:v>
                </c:pt>
                <c:pt idx="2">
                  <c:v>1034.4000000000001</c:v>
                </c:pt>
                <c:pt idx="3">
                  <c:v>1138.1400000000001</c:v>
                </c:pt>
                <c:pt idx="4">
                  <c:v>1108.43</c:v>
                </c:pt>
                <c:pt idx="5">
                  <c:v>1102.08</c:v>
                </c:pt>
                <c:pt idx="6">
                  <c:v>1195.74</c:v>
                </c:pt>
                <c:pt idx="7">
                  <c:v>1099.8499999999999</c:v>
                </c:pt>
                <c:pt idx="8">
                  <c:v>1098.23</c:v>
                </c:pt>
                <c:pt idx="9">
                  <c:v>1157.74</c:v>
                </c:pt>
                <c:pt idx="10">
                  <c:v>961.36176</c:v>
                </c:pt>
                <c:pt idx="11">
                  <c:v>961.36176</c:v>
                </c:pt>
                <c:pt idx="12">
                  <c:v>1101.46</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Cali!$F$7:$R$7</c:f>
              <c:numCache>
                <c:formatCode>0.0</c:formatCode>
                <c:ptCount val="13"/>
                <c:pt idx="0">
                  <c:v>879</c:v>
                </c:pt>
                <c:pt idx="1">
                  <c:v>885</c:v>
                </c:pt>
                <c:pt idx="2">
                  <c:v>890</c:v>
                </c:pt>
                <c:pt idx="3">
                  <c:v>891</c:v>
                </c:pt>
                <c:pt idx="4">
                  <c:v>894</c:v>
                </c:pt>
                <c:pt idx="5">
                  <c:v>889</c:v>
                </c:pt>
                <c:pt idx="6">
                  <c:v>886</c:v>
                </c:pt>
                <c:pt idx="7">
                  <c:v>890</c:v>
                </c:pt>
                <c:pt idx="8">
                  <c:v>893.98</c:v>
                </c:pt>
                <c:pt idx="9">
                  <c:v>897.35</c:v>
                </c:pt>
                <c:pt idx="10">
                  <c:v>894.80334000000005</c:v>
                </c:pt>
                <c:pt idx="11">
                  <c:v>894.80334000000005</c:v>
                </c:pt>
                <c:pt idx="12">
                  <c:v>886.47</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Cali!$F$8:$R$8</c:f>
              <c:numCache>
                <c:formatCode>0.0</c:formatCode>
                <c:ptCount val="13"/>
                <c:pt idx="0">
                  <c:v>3117.23</c:v>
                </c:pt>
                <c:pt idx="1">
                  <c:v>3069.83</c:v>
                </c:pt>
                <c:pt idx="2">
                  <c:v>2956.2</c:v>
                </c:pt>
                <c:pt idx="3">
                  <c:v>3106.58</c:v>
                </c:pt>
                <c:pt idx="4">
                  <c:v>3128.24</c:v>
                </c:pt>
                <c:pt idx="5">
                  <c:v>3076.44</c:v>
                </c:pt>
                <c:pt idx="6">
                  <c:v>3159.51</c:v>
                </c:pt>
                <c:pt idx="7">
                  <c:v>3097.82</c:v>
                </c:pt>
                <c:pt idx="8">
                  <c:v>3060.11</c:v>
                </c:pt>
                <c:pt idx="9">
                  <c:v>3077.88</c:v>
                </c:pt>
                <c:pt idx="10">
                  <c:v>2942.24305</c:v>
                </c:pt>
                <c:pt idx="11">
                  <c:v>2942.24305</c:v>
                </c:pt>
                <c:pt idx="12">
                  <c:v>3262.2</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Cali!$F$9:$R$9</c:f>
              <c:numCache>
                <c:formatCode>0.0</c:formatCode>
                <c:ptCount val="13"/>
                <c:pt idx="0">
                  <c:v>3137.46</c:v>
                </c:pt>
                <c:pt idx="1">
                  <c:v>3162.99</c:v>
                </c:pt>
                <c:pt idx="2">
                  <c:v>3195.05</c:v>
                </c:pt>
                <c:pt idx="3">
                  <c:v>3207.65</c:v>
                </c:pt>
                <c:pt idx="4">
                  <c:v>3224.79</c:v>
                </c:pt>
                <c:pt idx="5">
                  <c:v>3231.06</c:v>
                </c:pt>
                <c:pt idx="6">
                  <c:v>3230.25</c:v>
                </c:pt>
                <c:pt idx="7">
                  <c:v>3235.24</c:v>
                </c:pt>
                <c:pt idx="8">
                  <c:v>3237.34</c:v>
                </c:pt>
                <c:pt idx="9">
                  <c:v>3243.64</c:v>
                </c:pt>
                <c:pt idx="10">
                  <c:v>3245.41651</c:v>
                </c:pt>
                <c:pt idx="11">
                  <c:v>3245.41651</c:v>
                </c:pt>
                <c:pt idx="12">
                  <c:v>3248.32</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Cali!$F$13:$R$13</c:f>
              <c:numCache>
                <c:formatCode>0.0</c:formatCode>
                <c:ptCount val="13"/>
                <c:pt idx="0">
                  <c:v>1600.69</c:v>
                </c:pt>
                <c:pt idx="1">
                  <c:v>1615.74</c:v>
                </c:pt>
                <c:pt idx="2">
                  <c:v>1634.16</c:v>
                </c:pt>
                <c:pt idx="3">
                  <c:v>1642.66</c:v>
                </c:pt>
                <c:pt idx="4">
                  <c:v>1653.5</c:v>
                </c:pt>
                <c:pt idx="5">
                  <c:v>1658.79</c:v>
                </c:pt>
                <c:pt idx="6">
                  <c:v>1660.45</c:v>
                </c:pt>
                <c:pt idx="7">
                  <c:v>1665.1</c:v>
                </c:pt>
                <c:pt idx="8">
                  <c:v>1668.26</c:v>
                </c:pt>
                <c:pt idx="9">
                  <c:v>1673.6</c:v>
                </c:pt>
                <c:pt idx="10">
                  <c:v>1676.61</c:v>
                </c:pt>
                <c:pt idx="11">
                  <c:v>1677.79</c:v>
                </c:pt>
                <c:pt idx="12">
                  <c:v>1682.32</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Cali!$F$14:$R$14</c:f>
              <c:numCache>
                <c:formatCode>0.0</c:formatCode>
                <c:ptCount val="13"/>
                <c:pt idx="0">
                  <c:v>2008.19</c:v>
                </c:pt>
                <c:pt idx="1">
                  <c:v>2027.07</c:v>
                </c:pt>
                <c:pt idx="2">
                  <c:v>2050.1799999999998</c:v>
                </c:pt>
                <c:pt idx="3">
                  <c:v>2060.84</c:v>
                </c:pt>
                <c:pt idx="4">
                  <c:v>2074.44</c:v>
                </c:pt>
                <c:pt idx="5">
                  <c:v>2081.08</c:v>
                </c:pt>
                <c:pt idx="6">
                  <c:v>2083.16</c:v>
                </c:pt>
                <c:pt idx="7">
                  <c:v>2088.9899999999998</c:v>
                </c:pt>
                <c:pt idx="8">
                  <c:v>2092.96</c:v>
                </c:pt>
                <c:pt idx="9">
                  <c:v>2099.66</c:v>
                </c:pt>
                <c:pt idx="10">
                  <c:v>2103.44</c:v>
                </c:pt>
                <c:pt idx="11">
                  <c:v>2104.91</c:v>
                </c:pt>
                <c:pt idx="12">
                  <c:v>2110.59</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Cali!$F$15:$R$15</c:f>
              <c:numCache>
                <c:formatCode>0.0</c:formatCode>
                <c:ptCount val="13"/>
                <c:pt idx="0">
                  <c:v>3117.23</c:v>
                </c:pt>
                <c:pt idx="1">
                  <c:v>3069.83</c:v>
                </c:pt>
                <c:pt idx="2">
                  <c:v>2956.2</c:v>
                </c:pt>
                <c:pt idx="3">
                  <c:v>3106.58</c:v>
                </c:pt>
                <c:pt idx="4">
                  <c:v>3128.24</c:v>
                </c:pt>
                <c:pt idx="5">
                  <c:v>3076.44</c:v>
                </c:pt>
                <c:pt idx="6">
                  <c:v>3159.51</c:v>
                </c:pt>
                <c:pt idx="7">
                  <c:v>3097.82</c:v>
                </c:pt>
                <c:pt idx="8">
                  <c:v>3060.11</c:v>
                </c:pt>
                <c:pt idx="9">
                  <c:v>3077.88</c:v>
                </c:pt>
                <c:pt idx="10">
                  <c:v>2942.24305</c:v>
                </c:pt>
                <c:pt idx="11">
                  <c:v>2942.24305</c:v>
                </c:pt>
                <c:pt idx="12">
                  <c:v>3262.2</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Cali!$F$16:$R$16</c:f>
              <c:numCache>
                <c:formatCode>0.0</c:formatCode>
                <c:ptCount val="13"/>
                <c:pt idx="0">
                  <c:v>3740.6759999999999</c:v>
                </c:pt>
                <c:pt idx="1">
                  <c:v>3683.7959999999998</c:v>
                </c:pt>
                <c:pt idx="2">
                  <c:v>3547.4399999999996</c:v>
                </c:pt>
                <c:pt idx="3">
                  <c:v>3727.8959999999997</c:v>
                </c:pt>
                <c:pt idx="4">
                  <c:v>3753.8879999999995</c:v>
                </c:pt>
                <c:pt idx="5">
                  <c:v>3691.7280000000001</c:v>
                </c:pt>
                <c:pt idx="6">
                  <c:v>3791.4120000000003</c:v>
                </c:pt>
                <c:pt idx="7">
                  <c:v>3717.384</c:v>
                </c:pt>
                <c:pt idx="8">
                  <c:v>3672.1320000000001</c:v>
                </c:pt>
                <c:pt idx="9">
                  <c:v>3693.4560000000001</c:v>
                </c:pt>
                <c:pt idx="10">
                  <c:v>3530.69166</c:v>
                </c:pt>
                <c:pt idx="11">
                  <c:v>3530.69166</c:v>
                </c:pt>
                <c:pt idx="12">
                  <c:v>3914.6399999999994</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Cúcuta!$F$5:$R$5</c:f>
              <c:numCache>
                <c:formatCode>0.0</c:formatCode>
                <c:ptCount val="13"/>
                <c:pt idx="0">
                  <c:v>2044.13</c:v>
                </c:pt>
                <c:pt idx="1">
                  <c:v>1930.89</c:v>
                </c:pt>
                <c:pt idx="2">
                  <c:v>2215.7399999999998</c:v>
                </c:pt>
                <c:pt idx="3">
                  <c:v>2411.6999999999998</c:v>
                </c:pt>
                <c:pt idx="4">
                  <c:v>2269.25</c:v>
                </c:pt>
                <c:pt idx="5">
                  <c:v>2151.15</c:v>
                </c:pt>
                <c:pt idx="6">
                  <c:v>1514.15</c:v>
                </c:pt>
                <c:pt idx="7">
                  <c:v>2179.54</c:v>
                </c:pt>
                <c:pt idx="8">
                  <c:v>1929.47</c:v>
                </c:pt>
                <c:pt idx="9">
                  <c:v>1973.85</c:v>
                </c:pt>
                <c:pt idx="10">
                  <c:v>1955.55</c:v>
                </c:pt>
                <c:pt idx="11">
                  <c:v>2024.44</c:v>
                </c:pt>
                <c:pt idx="12">
                  <c:v>1997.33</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Cúcuta!$F$6:$R$6</c:f>
              <c:numCache>
                <c:formatCode>0.0</c:formatCode>
                <c:ptCount val="13"/>
                <c:pt idx="0">
                  <c:v>346.42</c:v>
                </c:pt>
                <c:pt idx="1">
                  <c:v>371.29</c:v>
                </c:pt>
                <c:pt idx="2">
                  <c:v>308.08999999999997</c:v>
                </c:pt>
                <c:pt idx="3">
                  <c:v>371.45</c:v>
                </c:pt>
                <c:pt idx="4">
                  <c:v>350.06</c:v>
                </c:pt>
                <c:pt idx="5">
                  <c:v>321.52999999999997</c:v>
                </c:pt>
                <c:pt idx="6">
                  <c:v>291.36</c:v>
                </c:pt>
                <c:pt idx="7">
                  <c:v>310.91000000000003</c:v>
                </c:pt>
                <c:pt idx="8">
                  <c:v>335.33</c:v>
                </c:pt>
                <c:pt idx="9">
                  <c:v>357.88</c:v>
                </c:pt>
                <c:pt idx="10">
                  <c:v>321.98</c:v>
                </c:pt>
                <c:pt idx="11">
                  <c:v>326.44</c:v>
                </c:pt>
                <c:pt idx="12">
                  <c:v>331.85</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Cúcuta!$F$7:$R$7</c:f>
              <c:numCache>
                <c:formatCode>0.0</c:formatCode>
                <c:ptCount val="13"/>
                <c:pt idx="0">
                  <c:v>1327.91</c:v>
                </c:pt>
                <c:pt idx="1">
                  <c:v>1294.3499999999999</c:v>
                </c:pt>
                <c:pt idx="2">
                  <c:v>1325.23</c:v>
                </c:pt>
                <c:pt idx="3">
                  <c:v>1324.67</c:v>
                </c:pt>
                <c:pt idx="4">
                  <c:v>1312.8</c:v>
                </c:pt>
                <c:pt idx="5">
                  <c:v>1314.59</c:v>
                </c:pt>
                <c:pt idx="6">
                  <c:v>1317.51</c:v>
                </c:pt>
                <c:pt idx="7">
                  <c:v>1313.28</c:v>
                </c:pt>
                <c:pt idx="8">
                  <c:v>1304.99</c:v>
                </c:pt>
                <c:pt idx="9">
                  <c:v>1322.81</c:v>
                </c:pt>
                <c:pt idx="10">
                  <c:v>1329.65</c:v>
                </c:pt>
                <c:pt idx="11">
                  <c:v>1315.26</c:v>
                </c:pt>
                <c:pt idx="12">
                  <c:v>1309.8499999999999</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Cúcuta!$F$8:$R$8</c:f>
              <c:numCache>
                <c:formatCode>0.0</c:formatCode>
                <c:ptCount val="13"/>
                <c:pt idx="0">
                  <c:v>3704.06</c:v>
                </c:pt>
                <c:pt idx="1">
                  <c:v>3585.87</c:v>
                </c:pt>
                <c:pt idx="2">
                  <c:v>3848.34</c:v>
                </c:pt>
                <c:pt idx="3">
                  <c:v>4114.53</c:v>
                </c:pt>
                <c:pt idx="4">
                  <c:v>3928.65</c:v>
                </c:pt>
                <c:pt idx="5">
                  <c:v>3803.82</c:v>
                </c:pt>
                <c:pt idx="6">
                  <c:v>3091.92</c:v>
                </c:pt>
                <c:pt idx="7">
                  <c:v>3836.68</c:v>
                </c:pt>
                <c:pt idx="8">
                  <c:v>3599.93</c:v>
                </c:pt>
                <c:pt idx="9">
                  <c:v>3689.79</c:v>
                </c:pt>
                <c:pt idx="10">
                  <c:v>3653.66</c:v>
                </c:pt>
                <c:pt idx="11">
                  <c:v>3723.63</c:v>
                </c:pt>
                <c:pt idx="12">
                  <c:v>3702.01</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Cúcuta!$F$9:$R$9</c:f>
              <c:numCache>
                <c:formatCode>0.0</c:formatCode>
                <c:ptCount val="13"/>
                <c:pt idx="0">
                  <c:v>3383.02</c:v>
                </c:pt>
                <c:pt idx="1">
                  <c:v>3410.51</c:v>
                </c:pt>
                <c:pt idx="2">
                  <c:v>3444.91</c:v>
                </c:pt>
                <c:pt idx="3">
                  <c:v>3458.75</c:v>
                </c:pt>
                <c:pt idx="4">
                  <c:v>3477.19</c:v>
                </c:pt>
                <c:pt idx="5">
                  <c:v>3483.99</c:v>
                </c:pt>
                <c:pt idx="6">
                  <c:v>3366.6</c:v>
                </c:pt>
                <c:pt idx="7">
                  <c:v>3488.47</c:v>
                </c:pt>
                <c:pt idx="8">
                  <c:v>3490.59</c:v>
                </c:pt>
                <c:pt idx="9">
                  <c:v>3497.54</c:v>
                </c:pt>
                <c:pt idx="10">
                  <c:v>3499.62</c:v>
                </c:pt>
                <c:pt idx="11">
                  <c:v>3497.78</c:v>
                </c:pt>
                <c:pt idx="12">
                  <c:v>3502.61</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Cúcuta!$F$13:$R$13</c:f>
              <c:numCache>
                <c:formatCode>0.0</c:formatCode>
                <c:ptCount val="13"/>
                <c:pt idx="0">
                  <c:v>1681.6</c:v>
                </c:pt>
                <c:pt idx="1">
                  <c:v>1697.6</c:v>
                </c:pt>
                <c:pt idx="2">
                  <c:v>1717</c:v>
                </c:pt>
                <c:pt idx="3">
                  <c:v>1771.4</c:v>
                </c:pt>
                <c:pt idx="4">
                  <c:v>1758.4</c:v>
                </c:pt>
                <c:pt idx="5">
                  <c:v>1764</c:v>
                </c:pt>
                <c:pt idx="6">
                  <c:v>1659.1</c:v>
                </c:pt>
                <c:pt idx="7">
                  <c:v>1770.6</c:v>
                </c:pt>
                <c:pt idx="8">
                  <c:v>1774.12</c:v>
                </c:pt>
                <c:pt idx="9">
                  <c:v>1779.6</c:v>
                </c:pt>
                <c:pt idx="10">
                  <c:v>1783.08</c:v>
                </c:pt>
                <c:pt idx="11">
                  <c:v>1784.12</c:v>
                </c:pt>
                <c:pt idx="12">
                  <c:v>1788.9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Cúcuta!$F$14:$R$14</c:f>
              <c:numCache>
                <c:formatCode>0.0</c:formatCode>
                <c:ptCount val="13"/>
                <c:pt idx="0">
                  <c:v>2105</c:v>
                </c:pt>
                <c:pt idx="1">
                  <c:v>2124.6999999999998</c:v>
                </c:pt>
                <c:pt idx="2">
                  <c:v>2148.6</c:v>
                </c:pt>
                <c:pt idx="3">
                  <c:v>2216.5</c:v>
                </c:pt>
                <c:pt idx="4">
                  <c:v>2200.1999999999998</c:v>
                </c:pt>
                <c:pt idx="5">
                  <c:v>2207.1</c:v>
                </c:pt>
                <c:pt idx="6">
                  <c:v>2076.3000000000002</c:v>
                </c:pt>
                <c:pt idx="7">
                  <c:v>2215.8000000000002</c:v>
                </c:pt>
                <c:pt idx="8">
                  <c:v>2219.61</c:v>
                </c:pt>
                <c:pt idx="9">
                  <c:v>2226.9499999999998</c:v>
                </c:pt>
                <c:pt idx="10">
                  <c:v>2231.2800000000002</c:v>
                </c:pt>
                <c:pt idx="11">
                  <c:v>2232.75</c:v>
                </c:pt>
                <c:pt idx="12">
                  <c:v>2238.44</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Cúcuta!$F$15:$R$15</c:f>
              <c:numCache>
                <c:formatCode>0.0</c:formatCode>
                <c:ptCount val="13"/>
                <c:pt idx="0">
                  <c:v>3704.1</c:v>
                </c:pt>
                <c:pt idx="1">
                  <c:v>3585.9</c:v>
                </c:pt>
                <c:pt idx="2">
                  <c:v>3848.3</c:v>
                </c:pt>
                <c:pt idx="3">
                  <c:v>4114.5</c:v>
                </c:pt>
                <c:pt idx="4">
                  <c:v>3928.7</c:v>
                </c:pt>
                <c:pt idx="5">
                  <c:v>3803.8</c:v>
                </c:pt>
                <c:pt idx="6">
                  <c:v>3091.9</c:v>
                </c:pt>
                <c:pt idx="7">
                  <c:v>3836.7</c:v>
                </c:pt>
                <c:pt idx="8">
                  <c:v>3599.93</c:v>
                </c:pt>
                <c:pt idx="9">
                  <c:v>3689.79</c:v>
                </c:pt>
                <c:pt idx="10">
                  <c:v>3653.66</c:v>
                </c:pt>
                <c:pt idx="11">
                  <c:v>3723.63</c:v>
                </c:pt>
                <c:pt idx="12">
                  <c:v>3702.01</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Cúcuta!$F$16:$R$16</c:f>
              <c:numCache>
                <c:formatCode>0.0</c:formatCode>
                <c:ptCount val="13"/>
                <c:pt idx="0">
                  <c:v>4444.8999999999996</c:v>
                </c:pt>
                <c:pt idx="1">
                  <c:v>4303</c:v>
                </c:pt>
                <c:pt idx="2">
                  <c:v>4618</c:v>
                </c:pt>
                <c:pt idx="3">
                  <c:v>4937.3999999999996</c:v>
                </c:pt>
                <c:pt idx="4">
                  <c:v>4714.3999999999996</c:v>
                </c:pt>
                <c:pt idx="5">
                  <c:v>4564.6000000000004</c:v>
                </c:pt>
                <c:pt idx="6">
                  <c:v>3710.3</c:v>
                </c:pt>
                <c:pt idx="7">
                  <c:v>4604</c:v>
                </c:pt>
                <c:pt idx="8">
                  <c:v>4604</c:v>
                </c:pt>
                <c:pt idx="9">
                  <c:v>4604</c:v>
                </c:pt>
                <c:pt idx="10">
                  <c:v>4604</c:v>
                </c:pt>
                <c:pt idx="11">
                  <c:v>3723.63</c:v>
                </c:pt>
                <c:pt idx="12">
                  <c:v>4442.4120000000003</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Manizales!$F$13:$R$13</c:f>
              <c:numCache>
                <c:formatCode>0.0</c:formatCode>
                <c:ptCount val="13"/>
                <c:pt idx="0">
                  <c:v>1421.01</c:v>
                </c:pt>
                <c:pt idx="1">
                  <c:v>1434.38</c:v>
                </c:pt>
                <c:pt idx="2">
                  <c:v>1450.66</c:v>
                </c:pt>
                <c:pt idx="3">
                  <c:v>1458.21</c:v>
                </c:pt>
                <c:pt idx="4">
                  <c:v>1467.83</c:v>
                </c:pt>
                <c:pt idx="5">
                  <c:v>1472.53</c:v>
                </c:pt>
                <c:pt idx="6">
                  <c:v>1474</c:v>
                </c:pt>
                <c:pt idx="7">
                  <c:v>1478.13</c:v>
                </c:pt>
                <c:pt idx="8">
                  <c:v>1480.94</c:v>
                </c:pt>
                <c:pt idx="9">
                  <c:v>1485.68</c:v>
                </c:pt>
                <c:pt idx="10">
                  <c:v>1488.35</c:v>
                </c:pt>
                <c:pt idx="11">
                  <c:v>1489.39</c:v>
                </c:pt>
                <c:pt idx="12">
                  <c:v>1495.35</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Manizales!$F$14:$R$14</c:f>
              <c:numCache>
                <c:formatCode>0.0</c:formatCode>
                <c:ptCount val="13"/>
                <c:pt idx="0">
                  <c:v>1775.5</c:v>
                </c:pt>
                <c:pt idx="1">
                  <c:v>1792.2</c:v>
                </c:pt>
                <c:pt idx="2">
                  <c:v>1812.54</c:v>
                </c:pt>
                <c:pt idx="3">
                  <c:v>1821.97</c:v>
                </c:pt>
                <c:pt idx="4">
                  <c:v>1833.99</c:v>
                </c:pt>
                <c:pt idx="5">
                  <c:v>1839.86</c:v>
                </c:pt>
                <c:pt idx="6">
                  <c:v>1841.7</c:v>
                </c:pt>
                <c:pt idx="7">
                  <c:v>1846.86</c:v>
                </c:pt>
                <c:pt idx="8">
                  <c:v>1850.37</c:v>
                </c:pt>
                <c:pt idx="9">
                  <c:v>1856.29</c:v>
                </c:pt>
                <c:pt idx="10">
                  <c:v>1859.63</c:v>
                </c:pt>
                <c:pt idx="11">
                  <c:v>1860.93</c:v>
                </c:pt>
                <c:pt idx="12">
                  <c:v>1868.38</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Manizales!$F$15:$R$15</c:f>
              <c:numCache>
                <c:formatCode>0.0</c:formatCode>
                <c:ptCount val="13"/>
                <c:pt idx="0">
                  <c:v>3226.08</c:v>
                </c:pt>
                <c:pt idx="1">
                  <c:v>3087</c:v>
                </c:pt>
                <c:pt idx="2">
                  <c:v>3044.9060399999998</c:v>
                </c:pt>
                <c:pt idx="3">
                  <c:v>3088.47559</c:v>
                </c:pt>
                <c:pt idx="4">
                  <c:v>3073.2270100000001</c:v>
                </c:pt>
                <c:pt idx="5">
                  <c:v>3034.0796700000001</c:v>
                </c:pt>
                <c:pt idx="6">
                  <c:v>3045.4584799999998</c:v>
                </c:pt>
                <c:pt idx="7">
                  <c:v>3000.4264400000002</c:v>
                </c:pt>
                <c:pt idx="8">
                  <c:v>2968.3584599999999</c:v>
                </c:pt>
                <c:pt idx="9">
                  <c:v>2879.2395499999998</c:v>
                </c:pt>
                <c:pt idx="10">
                  <c:v>2816.7232899999999</c:v>
                </c:pt>
                <c:pt idx="11">
                  <c:v>2835.4536699999999</c:v>
                </c:pt>
                <c:pt idx="12">
                  <c:v>3374.33862</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Manizales!$F$16:$R$16</c:f>
              <c:numCache>
                <c:formatCode>0.0</c:formatCode>
                <c:ptCount val="13"/>
                <c:pt idx="0">
                  <c:v>3871.2959999999998</c:v>
                </c:pt>
                <c:pt idx="1">
                  <c:v>3704.3999999999996</c:v>
                </c:pt>
                <c:pt idx="2">
                  <c:v>3653.8872479999995</c:v>
                </c:pt>
                <c:pt idx="3">
                  <c:v>3706.1707079999996</c:v>
                </c:pt>
                <c:pt idx="4">
                  <c:v>3687.8724119999997</c:v>
                </c:pt>
                <c:pt idx="5">
                  <c:v>3640.8956039999998</c:v>
                </c:pt>
                <c:pt idx="6">
                  <c:v>3654.5501759999997</c:v>
                </c:pt>
                <c:pt idx="7">
                  <c:v>3600.5117279999999</c:v>
                </c:pt>
                <c:pt idx="8">
                  <c:v>3562.0301519999998</c:v>
                </c:pt>
                <c:pt idx="9">
                  <c:v>3455.0874599999997</c:v>
                </c:pt>
                <c:pt idx="10">
                  <c:v>3380.0679479999999</c:v>
                </c:pt>
                <c:pt idx="11">
                  <c:v>3402.5444039999998</c:v>
                </c:pt>
                <c:pt idx="12">
                  <c:v>4049.2063439999997</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'Variables Macro'!$G$49:$G$73</c:f>
              <c:numCache>
                <c:formatCode>0.00</c:formatCode>
                <c:ptCount val="25"/>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pt idx="22">
                  <c:v>0.66</c:v>
                </c:pt>
                <c:pt idx="23">
                  <c:v>0.61</c:v>
                </c:pt>
                <c:pt idx="24">
                  <c:v>0.66</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Manizales!$F$5:$R$5</c:f>
              <c:numCache>
                <c:formatCode>0.0</c:formatCode>
                <c:ptCount val="13"/>
                <c:pt idx="0">
                  <c:v>1733.6917000000001</c:v>
                </c:pt>
                <c:pt idx="1">
                  <c:v>1596.0420099999999</c:v>
                </c:pt>
                <c:pt idx="2">
                  <c:v>1648.94247</c:v>
                </c:pt>
                <c:pt idx="3">
                  <c:v>1678.10348</c:v>
                </c:pt>
                <c:pt idx="4">
                  <c:v>1642.1441299999999</c:v>
                </c:pt>
                <c:pt idx="5">
                  <c:v>1664.08403</c:v>
                </c:pt>
                <c:pt idx="6">
                  <c:v>1692.74757</c:v>
                </c:pt>
                <c:pt idx="7">
                  <c:v>1637.6651999999999</c:v>
                </c:pt>
                <c:pt idx="8">
                  <c:v>1581.79072</c:v>
                </c:pt>
                <c:pt idx="9">
                  <c:v>1506.26304</c:v>
                </c:pt>
                <c:pt idx="10">
                  <c:v>1445.2626700000001</c:v>
                </c:pt>
                <c:pt idx="11">
                  <c:v>1459.3950199999999</c:v>
                </c:pt>
                <c:pt idx="12">
                  <c:v>1771.6566800000001</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Manizales!$F$6:$R$6</c:f>
              <c:numCache>
                <c:formatCode>0.0</c:formatCode>
                <c:ptCount val="13"/>
                <c:pt idx="0">
                  <c:v>870.36805000000004</c:v>
                </c:pt>
                <c:pt idx="1">
                  <c:v>857.78255000000001</c:v>
                </c:pt>
                <c:pt idx="2">
                  <c:v>752.99170000000004</c:v>
                </c:pt>
                <c:pt idx="3">
                  <c:v>778.51307999999995</c:v>
                </c:pt>
                <c:pt idx="4">
                  <c:v>797.88508999999999</c:v>
                </c:pt>
                <c:pt idx="5">
                  <c:v>746.39580999999998</c:v>
                </c:pt>
                <c:pt idx="6">
                  <c:v>729.71430999999995</c:v>
                </c:pt>
                <c:pt idx="7">
                  <c:v>740.04741999999999</c:v>
                </c:pt>
                <c:pt idx="8">
                  <c:v>760.15814</c:v>
                </c:pt>
                <c:pt idx="9">
                  <c:v>746.99044000000004</c:v>
                </c:pt>
                <c:pt idx="10">
                  <c:v>746.09488999999996</c:v>
                </c:pt>
                <c:pt idx="11">
                  <c:v>748.79345999999998</c:v>
                </c:pt>
                <c:pt idx="12">
                  <c:v>953.19799</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Manizales!$F$7:$R$7</c:f>
              <c:numCache>
                <c:formatCode>0.0</c:formatCode>
                <c:ptCount val="13"/>
                <c:pt idx="0">
                  <c:v>555.50436999999999</c:v>
                </c:pt>
                <c:pt idx="1">
                  <c:v>555.50436999999999</c:v>
                </c:pt>
                <c:pt idx="2">
                  <c:v>555.50436999999999</c:v>
                </c:pt>
                <c:pt idx="3">
                  <c:v>555.50436999999999</c:v>
                </c:pt>
                <c:pt idx="4">
                  <c:v>555.50436999999999</c:v>
                </c:pt>
                <c:pt idx="5">
                  <c:v>555.50436999999999</c:v>
                </c:pt>
                <c:pt idx="6">
                  <c:v>555.50436999999999</c:v>
                </c:pt>
                <c:pt idx="7">
                  <c:v>555.50436999999999</c:v>
                </c:pt>
                <c:pt idx="8">
                  <c:v>555.50436999999999</c:v>
                </c:pt>
                <c:pt idx="9">
                  <c:v>555.50436999999999</c:v>
                </c:pt>
                <c:pt idx="10">
                  <c:v>555.50436999999999</c:v>
                </c:pt>
                <c:pt idx="11">
                  <c:v>555.50436999999999</c:v>
                </c:pt>
                <c:pt idx="12">
                  <c:v>583.76466000000005</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Manizales!$F$8:$R$8</c:f>
              <c:numCache>
                <c:formatCode>0.0</c:formatCode>
                <c:ptCount val="13"/>
                <c:pt idx="0">
                  <c:v>3226.08</c:v>
                </c:pt>
                <c:pt idx="1">
                  <c:v>3087</c:v>
                </c:pt>
                <c:pt idx="2">
                  <c:v>3044.9060399999998</c:v>
                </c:pt>
                <c:pt idx="3">
                  <c:v>3088.47559</c:v>
                </c:pt>
                <c:pt idx="4">
                  <c:v>3073.2270100000001</c:v>
                </c:pt>
                <c:pt idx="5">
                  <c:v>3034.0796700000001</c:v>
                </c:pt>
                <c:pt idx="6">
                  <c:v>3045.4584799999998</c:v>
                </c:pt>
                <c:pt idx="7">
                  <c:v>3000.4264400000002</c:v>
                </c:pt>
                <c:pt idx="8">
                  <c:v>2968.3584599999999</c:v>
                </c:pt>
                <c:pt idx="9">
                  <c:v>2879.2395499999998</c:v>
                </c:pt>
                <c:pt idx="10">
                  <c:v>2816.7232899999999</c:v>
                </c:pt>
                <c:pt idx="11">
                  <c:v>2835.4536699999999</c:v>
                </c:pt>
                <c:pt idx="12">
                  <c:v>3374.33862</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Manizales!$F$9:$R$9</c:f>
              <c:numCache>
                <c:formatCode>0.0</c:formatCode>
                <c:ptCount val="13"/>
                <c:pt idx="0">
                  <c:v>3894.8196600000001</c:v>
                </c:pt>
                <c:pt idx="1">
                  <c:v>3926.5502999999999</c:v>
                </c:pt>
                <c:pt idx="2">
                  <c:v>3966.1574700000001</c:v>
                </c:pt>
                <c:pt idx="3">
                  <c:v>3982.0904799999998</c:v>
                </c:pt>
                <c:pt idx="4">
                  <c:v>4003.3273600000002</c:v>
                </c:pt>
                <c:pt idx="5">
                  <c:v>4011.1469000000002</c:v>
                </c:pt>
                <c:pt idx="6">
                  <c:v>4010.4021899999998</c:v>
                </c:pt>
                <c:pt idx="7">
                  <c:v>4016.3154</c:v>
                </c:pt>
                <c:pt idx="8">
                  <c:v>4018.74748</c:v>
                </c:pt>
                <c:pt idx="9">
                  <c:v>4026.7495800000002</c:v>
                </c:pt>
                <c:pt idx="10">
                  <c:v>4029.15</c:v>
                </c:pt>
                <c:pt idx="11">
                  <c:v>4027.03035</c:v>
                </c:pt>
                <c:pt idx="12">
                  <c:v>4032.5898299999999</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'!$F$5:$R$5</c:f>
              <c:numCache>
                <c:formatCode>0.0</c:formatCode>
                <c:ptCount val="13"/>
                <c:pt idx="0">
                  <c:v>1053.2</c:v>
                </c:pt>
                <c:pt idx="1">
                  <c:v>1065.18</c:v>
                </c:pt>
                <c:pt idx="2">
                  <c:v>1067.29</c:v>
                </c:pt>
                <c:pt idx="3">
                  <c:v>1051.0899999999999</c:v>
                </c:pt>
                <c:pt idx="4">
                  <c:v>1126.31</c:v>
                </c:pt>
                <c:pt idx="5">
                  <c:v>1116.5999999999999</c:v>
                </c:pt>
                <c:pt idx="6">
                  <c:v>2825.57</c:v>
                </c:pt>
                <c:pt idx="7">
                  <c:v>2517.48</c:v>
                </c:pt>
                <c:pt idx="8">
                  <c:v>2595.4</c:v>
                </c:pt>
                <c:pt idx="9">
                  <c:v>2551.0300000000002</c:v>
                </c:pt>
                <c:pt idx="10">
                  <c:v>2740.5</c:v>
                </c:pt>
                <c:pt idx="11">
                  <c:v>2423.1799999999998</c:v>
                </c:pt>
                <c:pt idx="12">
                  <c:v>1402.58</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'!$F$6:$R$6</c:f>
              <c:numCache>
                <c:formatCode>0.0</c:formatCode>
                <c:ptCount val="13"/>
                <c:pt idx="0">
                  <c:v>1715</c:v>
                </c:pt>
                <c:pt idx="1">
                  <c:v>1580.04</c:v>
                </c:pt>
                <c:pt idx="2">
                  <c:v>1636.96</c:v>
                </c:pt>
                <c:pt idx="3">
                  <c:v>1857.58</c:v>
                </c:pt>
                <c:pt idx="4">
                  <c:v>1686.99</c:v>
                </c:pt>
                <c:pt idx="5">
                  <c:v>1696.87</c:v>
                </c:pt>
                <c:pt idx="6">
                  <c:v>1937.6</c:v>
                </c:pt>
                <c:pt idx="7">
                  <c:v>1901.46</c:v>
                </c:pt>
                <c:pt idx="8">
                  <c:v>1801.38</c:v>
                </c:pt>
                <c:pt idx="9">
                  <c:v>2221.2199999999998</c:v>
                </c:pt>
                <c:pt idx="10">
                  <c:v>2048.7199999999998</c:v>
                </c:pt>
                <c:pt idx="11">
                  <c:v>2039.87</c:v>
                </c:pt>
                <c:pt idx="12">
                  <c:v>1940.42</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'!$F$7:$R$7</c:f>
              <c:numCache>
                <c:formatCode>0.0</c:formatCode>
                <c:ptCount val="13"/>
                <c:pt idx="0">
                  <c:v>978</c:v>
                </c:pt>
                <c:pt idx="1">
                  <c:v>982.83</c:v>
                </c:pt>
                <c:pt idx="2">
                  <c:v>978.7</c:v>
                </c:pt>
                <c:pt idx="3">
                  <c:v>987.38</c:v>
                </c:pt>
                <c:pt idx="4">
                  <c:v>992.5</c:v>
                </c:pt>
                <c:pt idx="5">
                  <c:v>1004.46</c:v>
                </c:pt>
                <c:pt idx="6">
                  <c:v>1013.52</c:v>
                </c:pt>
                <c:pt idx="7">
                  <c:v>1021.83</c:v>
                </c:pt>
                <c:pt idx="8">
                  <c:v>1027.95</c:v>
                </c:pt>
                <c:pt idx="9">
                  <c:v>976.63</c:v>
                </c:pt>
                <c:pt idx="10">
                  <c:v>979.02</c:v>
                </c:pt>
                <c:pt idx="11">
                  <c:v>971.87</c:v>
                </c:pt>
                <c:pt idx="12">
                  <c:v>969.12</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'!$F$8:$R$8</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'!$F$13:$R$13</c:f>
              <c:numCache>
                <c:formatCode>0.0</c:formatCode>
                <c:ptCount val="13"/>
                <c:pt idx="0">
                  <c:v>1889.37</c:v>
                </c:pt>
                <c:pt idx="1">
                  <c:v>1893.25</c:v>
                </c:pt>
                <c:pt idx="2">
                  <c:v>1893.26</c:v>
                </c:pt>
                <c:pt idx="3">
                  <c:v>1897.89</c:v>
                </c:pt>
                <c:pt idx="4">
                  <c:v>1895.37</c:v>
                </c:pt>
                <c:pt idx="5">
                  <c:v>1900.37</c:v>
                </c:pt>
                <c:pt idx="6">
                  <c:v>2515.96</c:v>
                </c:pt>
                <c:pt idx="7">
                  <c:v>2539.34</c:v>
                </c:pt>
                <c:pt idx="8">
                  <c:v>2568.5</c:v>
                </c:pt>
                <c:pt idx="9">
                  <c:v>2581.7800000000002</c:v>
                </c:pt>
                <c:pt idx="10">
                  <c:v>2598.9</c:v>
                </c:pt>
                <c:pt idx="11">
                  <c:v>2607.41</c:v>
                </c:pt>
                <c:pt idx="12">
                  <c:v>2587.71</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'!$F$14:$R$14</c:f>
              <c:numCache>
                <c:formatCode>0.0</c:formatCode>
                <c:ptCount val="13"/>
                <c:pt idx="0">
                  <c:v>2373.0300000000002</c:v>
                </c:pt>
                <c:pt idx="1">
                  <c:v>2377.9699999999998</c:v>
                </c:pt>
                <c:pt idx="2">
                  <c:v>2378.14</c:v>
                </c:pt>
                <c:pt idx="3">
                  <c:v>2383.69</c:v>
                </c:pt>
                <c:pt idx="4">
                  <c:v>2380.7800000000002</c:v>
                </c:pt>
                <c:pt idx="5">
                  <c:v>2387.19</c:v>
                </c:pt>
                <c:pt idx="6">
                  <c:v>3157.25</c:v>
                </c:pt>
                <c:pt idx="7">
                  <c:v>3186.89</c:v>
                </c:pt>
                <c:pt idx="8">
                  <c:v>3223.2</c:v>
                </c:pt>
                <c:pt idx="9">
                  <c:v>3240.27</c:v>
                </c:pt>
                <c:pt idx="10">
                  <c:v>3261.39</c:v>
                </c:pt>
                <c:pt idx="11">
                  <c:v>3271.89</c:v>
                </c:pt>
                <c:pt idx="12">
                  <c:v>3248.01</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'!$F$15:$R$15</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'Ibagué '!$F$16:$R$16</c:f>
              <c:numCache>
                <c:formatCode>0.0</c:formatCode>
                <c:ptCount val="13"/>
                <c:pt idx="0">
                  <c:v>4513.692</c:v>
                </c:pt>
                <c:pt idx="1">
                  <c:v>4373.1480000000001</c:v>
                </c:pt>
                <c:pt idx="2">
                  <c:v>4447.68</c:v>
                </c:pt>
                <c:pt idx="3">
                  <c:v>4711.9560000000001</c:v>
                </c:pt>
                <c:pt idx="4">
                  <c:v>4598.5320000000002</c:v>
                </c:pt>
                <c:pt idx="5">
                  <c:v>4619.5439999999999</c:v>
                </c:pt>
                <c:pt idx="6">
                  <c:v>7003.9319999999998</c:v>
                </c:pt>
                <c:pt idx="7">
                  <c:v>6593.9039999999995</c:v>
                </c:pt>
                <c:pt idx="8">
                  <c:v>6581.6639999999998</c:v>
                </c:pt>
                <c:pt idx="9">
                  <c:v>6968.7120000000004</c:v>
                </c:pt>
                <c:pt idx="10">
                  <c:v>7009.0680000000002</c:v>
                </c:pt>
                <c:pt idx="11">
                  <c:v>6614.9639999999999</c:v>
                </c:pt>
                <c:pt idx="12">
                  <c:v>5223.66</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Medellín!$F$5:$R$5</c:f>
              <c:numCache>
                <c:formatCode>0.0</c:formatCode>
                <c:ptCount val="13"/>
                <c:pt idx="0">
                  <c:v>1010.46</c:v>
                </c:pt>
                <c:pt idx="1">
                  <c:v>1433.04</c:v>
                </c:pt>
                <c:pt idx="2">
                  <c:v>1334.57</c:v>
                </c:pt>
                <c:pt idx="3">
                  <c:v>1374.84</c:v>
                </c:pt>
                <c:pt idx="4">
                  <c:v>1256</c:v>
                </c:pt>
                <c:pt idx="5">
                  <c:v>1259.25</c:v>
                </c:pt>
                <c:pt idx="6">
                  <c:v>1343.52</c:v>
                </c:pt>
                <c:pt idx="7">
                  <c:v>1271.78</c:v>
                </c:pt>
                <c:pt idx="8">
                  <c:v>1271.78</c:v>
                </c:pt>
                <c:pt idx="9">
                  <c:v>1226.56</c:v>
                </c:pt>
                <c:pt idx="10">
                  <c:v>1166.75</c:v>
                </c:pt>
                <c:pt idx="11">
                  <c:v>1234.8800000000001</c:v>
                </c:pt>
                <c:pt idx="12">
                  <c:v>1138.21</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Medellín!$F$6:$R$6</c:f>
              <c:numCache>
                <c:formatCode>0.0</c:formatCode>
                <c:ptCount val="13"/>
                <c:pt idx="0">
                  <c:v>693.45</c:v>
                </c:pt>
                <c:pt idx="1">
                  <c:v>746.59</c:v>
                </c:pt>
                <c:pt idx="2">
                  <c:v>744.18</c:v>
                </c:pt>
                <c:pt idx="3">
                  <c:v>747.63</c:v>
                </c:pt>
                <c:pt idx="4">
                  <c:v>710.47</c:v>
                </c:pt>
                <c:pt idx="5">
                  <c:v>734.04</c:v>
                </c:pt>
                <c:pt idx="6">
                  <c:v>737.51</c:v>
                </c:pt>
                <c:pt idx="7">
                  <c:v>740.25</c:v>
                </c:pt>
                <c:pt idx="8">
                  <c:v>740.25</c:v>
                </c:pt>
                <c:pt idx="9">
                  <c:v>745.79</c:v>
                </c:pt>
                <c:pt idx="10">
                  <c:v>767.53</c:v>
                </c:pt>
                <c:pt idx="11">
                  <c:v>768.07</c:v>
                </c:pt>
                <c:pt idx="12">
                  <c:v>752.71</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Medellín!$F$7:$R$7</c:f>
              <c:numCache>
                <c:formatCode>0.0</c:formatCode>
                <c:ptCount val="13"/>
                <c:pt idx="0">
                  <c:v>687.59</c:v>
                </c:pt>
                <c:pt idx="1">
                  <c:v>692.72</c:v>
                </c:pt>
                <c:pt idx="2">
                  <c:v>704.53</c:v>
                </c:pt>
                <c:pt idx="3">
                  <c:v>685.7</c:v>
                </c:pt>
                <c:pt idx="4">
                  <c:v>664.38</c:v>
                </c:pt>
                <c:pt idx="5">
                  <c:v>688.05</c:v>
                </c:pt>
                <c:pt idx="6">
                  <c:v>675.98</c:v>
                </c:pt>
                <c:pt idx="7">
                  <c:v>673.11</c:v>
                </c:pt>
                <c:pt idx="8">
                  <c:v>673.11</c:v>
                </c:pt>
                <c:pt idx="9">
                  <c:v>686.86</c:v>
                </c:pt>
                <c:pt idx="10">
                  <c:v>689.51</c:v>
                </c:pt>
                <c:pt idx="11">
                  <c:v>694.28</c:v>
                </c:pt>
                <c:pt idx="12">
                  <c:v>680.86</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Medellín!$F$8:$R$8</c:f>
              <c:numCache>
                <c:formatCode>0.0</c:formatCode>
                <c:ptCount val="13"/>
                <c:pt idx="0">
                  <c:v>2449.65</c:v>
                </c:pt>
                <c:pt idx="1">
                  <c:v>2946.73</c:v>
                </c:pt>
                <c:pt idx="2">
                  <c:v>2854.22</c:v>
                </c:pt>
                <c:pt idx="3">
                  <c:v>2880.6</c:v>
                </c:pt>
                <c:pt idx="4">
                  <c:v>2697.96</c:v>
                </c:pt>
                <c:pt idx="5">
                  <c:v>2749.36</c:v>
                </c:pt>
                <c:pt idx="6">
                  <c:v>2828.03</c:v>
                </c:pt>
                <c:pt idx="7">
                  <c:v>2753.8</c:v>
                </c:pt>
                <c:pt idx="8">
                  <c:v>2753.8</c:v>
                </c:pt>
                <c:pt idx="9">
                  <c:v>2726.52</c:v>
                </c:pt>
                <c:pt idx="10">
                  <c:v>2689.8</c:v>
                </c:pt>
                <c:pt idx="11">
                  <c:v>2765.58</c:v>
                </c:pt>
                <c:pt idx="12">
                  <c:v>2636.31</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Medellín!$F$9:$R$9</c:f>
              <c:numCache>
                <c:formatCode>0.0</c:formatCode>
                <c:ptCount val="13"/>
                <c:pt idx="0">
                  <c:v>4051.86</c:v>
                </c:pt>
                <c:pt idx="1">
                  <c:v>4065.4</c:v>
                </c:pt>
                <c:pt idx="2">
                  <c:v>4098.46</c:v>
                </c:pt>
                <c:pt idx="3">
                  <c:v>4139.83</c:v>
                </c:pt>
                <c:pt idx="4">
                  <c:v>4155.8999999999996</c:v>
                </c:pt>
                <c:pt idx="5">
                  <c:v>4178.0600000000004</c:v>
                </c:pt>
                <c:pt idx="6">
                  <c:v>4186.22</c:v>
                </c:pt>
                <c:pt idx="7">
                  <c:v>4185.4399999999996</c:v>
                </c:pt>
                <c:pt idx="8">
                  <c:v>4185.4399999999996</c:v>
                </c:pt>
                <c:pt idx="9">
                  <c:v>4194.1499999999996</c:v>
                </c:pt>
                <c:pt idx="10">
                  <c:v>1745.9</c:v>
                </c:pt>
                <c:pt idx="11">
                  <c:v>4205.01</c:v>
                </c:pt>
                <c:pt idx="12">
                  <c:v>4202.8</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3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Medellín!$F$13:$R$13</c:f>
              <c:numCache>
                <c:formatCode>0.0</c:formatCode>
                <c:ptCount val="13"/>
                <c:pt idx="0">
                  <c:v>1336.55</c:v>
                </c:pt>
                <c:pt idx="1">
                  <c:v>1342.7</c:v>
                </c:pt>
                <c:pt idx="2">
                  <c:v>1355.17</c:v>
                </c:pt>
                <c:pt idx="3">
                  <c:v>1370.66</c:v>
                </c:pt>
                <c:pt idx="4">
                  <c:v>1377.84</c:v>
                </c:pt>
                <c:pt idx="5">
                  <c:v>1387.05</c:v>
                </c:pt>
                <c:pt idx="6">
                  <c:v>1391.57</c:v>
                </c:pt>
                <c:pt idx="7">
                  <c:v>1393.07</c:v>
                </c:pt>
                <c:pt idx="8">
                  <c:v>1396.75</c:v>
                </c:pt>
                <c:pt idx="9">
                  <c:v>1399.38</c:v>
                </c:pt>
                <c:pt idx="10">
                  <c:v>1403.85</c:v>
                </c:pt>
                <c:pt idx="11">
                  <c:v>1406.43</c:v>
                </c:pt>
                <c:pt idx="12">
                  <c:v>1407.34</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Medellín!$F$14:$R$14</c:f>
              <c:numCache>
                <c:formatCode>0.0</c:formatCode>
                <c:ptCount val="13"/>
                <c:pt idx="0">
                  <c:v>1662.32</c:v>
                </c:pt>
                <c:pt idx="1">
                  <c:v>1669.86</c:v>
                </c:pt>
                <c:pt idx="2">
                  <c:v>1685.56</c:v>
                </c:pt>
                <c:pt idx="3">
                  <c:v>1704.77</c:v>
                </c:pt>
                <c:pt idx="4">
                  <c:v>1713.73</c:v>
                </c:pt>
                <c:pt idx="5">
                  <c:v>1724.89</c:v>
                </c:pt>
                <c:pt idx="6">
                  <c:v>1730.43</c:v>
                </c:pt>
                <c:pt idx="7">
                  <c:v>1732.13</c:v>
                </c:pt>
                <c:pt idx="8">
                  <c:v>1736.88</c:v>
                </c:pt>
                <c:pt idx="9">
                  <c:v>1740.21</c:v>
                </c:pt>
                <c:pt idx="10">
                  <c:v>1745.9</c:v>
                </c:pt>
                <c:pt idx="11">
                  <c:v>1749.07</c:v>
                </c:pt>
                <c:pt idx="12">
                  <c:v>1750.37</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Medellín!$F$15:$R$15</c:f>
              <c:numCache>
                <c:formatCode>0.0</c:formatCode>
                <c:ptCount val="13"/>
                <c:pt idx="0">
                  <c:v>2449.65</c:v>
                </c:pt>
                <c:pt idx="1">
                  <c:v>2946.73</c:v>
                </c:pt>
                <c:pt idx="2">
                  <c:v>2854.22</c:v>
                </c:pt>
                <c:pt idx="3">
                  <c:v>2880.6</c:v>
                </c:pt>
                <c:pt idx="4">
                  <c:v>2697.96</c:v>
                </c:pt>
                <c:pt idx="5">
                  <c:v>2749.36</c:v>
                </c:pt>
                <c:pt idx="6">
                  <c:v>2828.03</c:v>
                </c:pt>
                <c:pt idx="7">
                  <c:v>2753.8</c:v>
                </c:pt>
                <c:pt idx="8">
                  <c:v>2753.8</c:v>
                </c:pt>
                <c:pt idx="9">
                  <c:v>2726.52</c:v>
                </c:pt>
                <c:pt idx="10">
                  <c:v>2689.8</c:v>
                </c:pt>
                <c:pt idx="11">
                  <c:v>2765.58</c:v>
                </c:pt>
                <c:pt idx="12">
                  <c:v>2636.31</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Medellín!$F$16:$R$16</c:f>
              <c:numCache>
                <c:formatCode>0.0</c:formatCode>
                <c:ptCount val="13"/>
                <c:pt idx="0">
                  <c:v>2939.58</c:v>
                </c:pt>
                <c:pt idx="1">
                  <c:v>3536.076</c:v>
                </c:pt>
                <c:pt idx="2">
                  <c:v>3425.0639999999999</c:v>
                </c:pt>
                <c:pt idx="3">
                  <c:v>3456.72</c:v>
                </c:pt>
                <c:pt idx="4">
                  <c:v>3237.5520000000001</c:v>
                </c:pt>
                <c:pt idx="5">
                  <c:v>3299.232</c:v>
                </c:pt>
                <c:pt idx="6">
                  <c:v>3393.636</c:v>
                </c:pt>
                <c:pt idx="7">
                  <c:v>3304.56</c:v>
                </c:pt>
                <c:pt idx="8">
                  <c:v>3304.56</c:v>
                </c:pt>
                <c:pt idx="9">
                  <c:v>3271.8240000000001</c:v>
                </c:pt>
                <c:pt idx="10">
                  <c:v>3227.76</c:v>
                </c:pt>
                <c:pt idx="11">
                  <c:v>3318.6959999999999</c:v>
                </c:pt>
                <c:pt idx="12">
                  <c:v>3163.5719999999997</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Monteria!$F$5:$R$5</c:f>
              <c:numCache>
                <c:formatCode>0.0</c:formatCode>
                <c:ptCount val="13"/>
                <c:pt idx="0">
                  <c:v>1555.98</c:v>
                </c:pt>
                <c:pt idx="1">
                  <c:v>1592.13</c:v>
                </c:pt>
                <c:pt idx="2">
                  <c:v>1656.26</c:v>
                </c:pt>
                <c:pt idx="3">
                  <c:v>1714.3</c:v>
                </c:pt>
                <c:pt idx="4">
                  <c:v>1594.78</c:v>
                </c:pt>
                <c:pt idx="5">
                  <c:v>1585.64</c:v>
                </c:pt>
                <c:pt idx="6">
                  <c:v>1634.89</c:v>
                </c:pt>
                <c:pt idx="7">
                  <c:v>1615.25</c:v>
                </c:pt>
                <c:pt idx="8">
                  <c:v>1562.46</c:v>
                </c:pt>
                <c:pt idx="9">
                  <c:v>1496.35</c:v>
                </c:pt>
                <c:pt idx="10">
                  <c:v>1508.26</c:v>
                </c:pt>
                <c:pt idx="11">
                  <c:v>1463.76</c:v>
                </c:pt>
                <c:pt idx="12">
                  <c:v>1341.2</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Monteria!$F$6:$R$6</c:f>
              <c:numCache>
                <c:formatCode>0.0</c:formatCode>
                <c:ptCount val="13"/>
                <c:pt idx="0">
                  <c:v>261.33999999999997</c:v>
                </c:pt>
                <c:pt idx="1">
                  <c:v>279.45</c:v>
                </c:pt>
                <c:pt idx="2">
                  <c:v>262.07</c:v>
                </c:pt>
                <c:pt idx="3">
                  <c:v>257.89</c:v>
                </c:pt>
                <c:pt idx="4">
                  <c:v>259.64</c:v>
                </c:pt>
                <c:pt idx="5">
                  <c:v>255.16</c:v>
                </c:pt>
                <c:pt idx="6">
                  <c:v>279.2</c:v>
                </c:pt>
                <c:pt idx="7">
                  <c:v>249.66</c:v>
                </c:pt>
                <c:pt idx="8">
                  <c:v>262.91000000000003</c:v>
                </c:pt>
                <c:pt idx="9">
                  <c:v>263.73</c:v>
                </c:pt>
                <c:pt idx="10">
                  <c:v>270.82</c:v>
                </c:pt>
                <c:pt idx="11">
                  <c:v>278.68</c:v>
                </c:pt>
                <c:pt idx="12">
                  <c:v>270.60000000000002</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Monteria!$F$7:$R$7</c:f>
              <c:numCache>
                <c:formatCode>0.0</c:formatCode>
                <c:ptCount val="13"/>
                <c:pt idx="0">
                  <c:v>1014.28</c:v>
                </c:pt>
                <c:pt idx="1">
                  <c:v>1021.44</c:v>
                </c:pt>
                <c:pt idx="2">
                  <c:v>1027.1099999999999</c:v>
                </c:pt>
                <c:pt idx="3">
                  <c:v>1028.77</c:v>
                </c:pt>
                <c:pt idx="4">
                  <c:v>1032.1400000000001</c:v>
                </c:pt>
                <c:pt idx="5">
                  <c:v>1026.78</c:v>
                </c:pt>
                <c:pt idx="6">
                  <c:v>1023.38</c:v>
                </c:pt>
                <c:pt idx="7">
                  <c:v>1028.17</c:v>
                </c:pt>
                <c:pt idx="8">
                  <c:v>1032.26</c:v>
                </c:pt>
                <c:pt idx="9">
                  <c:v>1036.1400000000001</c:v>
                </c:pt>
                <c:pt idx="10">
                  <c:v>1033.3399999999999</c:v>
                </c:pt>
                <c:pt idx="11">
                  <c:v>1025.9100000000001</c:v>
                </c:pt>
                <c:pt idx="12">
                  <c:v>1024.1099999999999</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Monteria!$F$8:$R$8</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Monteria!$F$9:$R$9</c:f>
              <c:numCache>
                <c:formatCode>0.0</c:formatCode>
                <c:ptCount val="13"/>
                <c:pt idx="0">
                  <c:v>3650.38</c:v>
                </c:pt>
                <c:pt idx="1">
                  <c:v>3680.04</c:v>
                </c:pt>
                <c:pt idx="2">
                  <c:v>3717.16</c:v>
                </c:pt>
                <c:pt idx="3">
                  <c:v>3732.09</c:v>
                </c:pt>
                <c:pt idx="4">
                  <c:v>3751.99</c:v>
                </c:pt>
                <c:pt idx="5">
                  <c:v>3759.32</c:v>
                </c:pt>
                <c:pt idx="6">
                  <c:v>3758.62</c:v>
                </c:pt>
                <c:pt idx="7">
                  <c:v>3764.17</c:v>
                </c:pt>
                <c:pt idx="8">
                  <c:v>3766.44</c:v>
                </c:pt>
                <c:pt idx="9">
                  <c:v>3773.94</c:v>
                </c:pt>
                <c:pt idx="10">
                  <c:v>3776.19</c:v>
                </c:pt>
                <c:pt idx="11">
                  <c:v>3774.21</c:v>
                </c:pt>
                <c:pt idx="12">
                  <c:v>3779.42</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Monteria!$F$13:$R$13</c:f>
              <c:numCache>
                <c:formatCode>0.0</c:formatCode>
                <c:ptCount val="13"/>
                <c:pt idx="0">
                  <c:v>1281.5899999999999</c:v>
                </c:pt>
                <c:pt idx="1">
                  <c:v>1310.81</c:v>
                </c:pt>
                <c:pt idx="2">
                  <c:v>1331.79</c:v>
                </c:pt>
                <c:pt idx="3">
                  <c:v>1355.65</c:v>
                </c:pt>
                <c:pt idx="4">
                  <c:v>1364.59</c:v>
                </c:pt>
                <c:pt idx="5">
                  <c:v>1368.96</c:v>
                </c:pt>
                <c:pt idx="6">
                  <c:v>1370.42</c:v>
                </c:pt>
                <c:pt idx="7">
                  <c:v>1374.16</c:v>
                </c:pt>
                <c:pt idx="8">
                  <c:v>1376.71</c:v>
                </c:pt>
                <c:pt idx="9">
                  <c:v>1381.18</c:v>
                </c:pt>
                <c:pt idx="10">
                  <c:v>1383.73</c:v>
                </c:pt>
                <c:pt idx="11">
                  <c:v>1384.74</c:v>
                </c:pt>
                <c:pt idx="12">
                  <c:v>1388.38</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Monteria!$F$14:$R$14</c:f>
              <c:numCache>
                <c:formatCode>0.0</c:formatCode>
                <c:ptCount val="13"/>
                <c:pt idx="0">
                  <c:v>1605.86</c:v>
                </c:pt>
                <c:pt idx="1">
                  <c:v>1642.73</c:v>
                </c:pt>
                <c:pt idx="2">
                  <c:v>1668.87</c:v>
                </c:pt>
                <c:pt idx="3">
                  <c:v>1696.85</c:v>
                </c:pt>
                <c:pt idx="4">
                  <c:v>1708.03</c:v>
                </c:pt>
                <c:pt idx="5">
                  <c:v>1713.51</c:v>
                </c:pt>
                <c:pt idx="6">
                  <c:v>1715.34</c:v>
                </c:pt>
                <c:pt idx="7">
                  <c:v>1720.02</c:v>
                </c:pt>
                <c:pt idx="8">
                  <c:v>1723.21</c:v>
                </c:pt>
                <c:pt idx="9">
                  <c:v>1728.8</c:v>
                </c:pt>
                <c:pt idx="10">
                  <c:v>1732</c:v>
                </c:pt>
                <c:pt idx="11">
                  <c:v>1733.25</c:v>
                </c:pt>
                <c:pt idx="12">
                  <c:v>1737.82</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Monteria!$F$15:$R$15</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Monteria!$F$16:$R$16</c:f>
              <c:numCache>
                <c:formatCode>0.0</c:formatCode>
                <c:ptCount val="13"/>
                <c:pt idx="0">
                  <c:v>3474.6840000000002</c:v>
                </c:pt>
                <c:pt idx="1">
                  <c:v>3553.0919999999996</c:v>
                </c:pt>
                <c:pt idx="2">
                  <c:v>3618.0239999999999</c:v>
                </c:pt>
                <c:pt idx="3">
                  <c:v>3686.9759999999997</c:v>
                </c:pt>
                <c:pt idx="4">
                  <c:v>3544.5840000000003</c:v>
                </c:pt>
                <c:pt idx="5">
                  <c:v>3521.2080000000001</c:v>
                </c:pt>
                <c:pt idx="6">
                  <c:v>3608.2679999999996</c:v>
                </c:pt>
                <c:pt idx="7">
                  <c:v>3565.2</c:v>
                </c:pt>
                <c:pt idx="8">
                  <c:v>3520.9919999999997</c:v>
                </c:pt>
                <c:pt idx="9">
                  <c:v>3444.4919999999997</c:v>
                </c:pt>
                <c:pt idx="10">
                  <c:v>3464.748</c:v>
                </c:pt>
                <c:pt idx="11">
                  <c:v>3397.86</c:v>
                </c:pt>
                <c:pt idx="12">
                  <c:v>3233.2439999999997</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Mocoa!$F$5:$R$5</c:f>
              <c:numCache>
                <c:formatCode>0.0</c:formatCode>
                <c:ptCount val="11"/>
                <c:pt idx="0">
                  <c:v>935.47</c:v>
                </c:pt>
                <c:pt idx="1">
                  <c:v>900.57</c:v>
                </c:pt>
                <c:pt idx="2">
                  <c:v>909.55</c:v>
                </c:pt>
                <c:pt idx="3">
                  <c:v>929.07</c:v>
                </c:pt>
                <c:pt idx="4">
                  <c:v>978.36</c:v>
                </c:pt>
                <c:pt idx="5">
                  <c:v>989.27</c:v>
                </c:pt>
                <c:pt idx="6">
                  <c:v>3687.4</c:v>
                </c:pt>
                <c:pt idx="7">
                  <c:v>3488.1</c:v>
                </c:pt>
                <c:pt idx="8">
                  <c:v>3343.41</c:v>
                </c:pt>
                <c:pt idx="9">
                  <c:v>3205.07</c:v>
                </c:pt>
                <c:pt idx="10">
                  <c:v>1641.09</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Mocoa!$F$6:$R$6</c:f>
              <c:numCache>
                <c:formatCode>0.0</c:formatCode>
                <c:ptCount val="11"/>
                <c:pt idx="0">
                  <c:v>4361.79</c:v>
                </c:pt>
                <c:pt idx="1">
                  <c:v>4195.97</c:v>
                </c:pt>
                <c:pt idx="2">
                  <c:v>4177.01</c:v>
                </c:pt>
                <c:pt idx="3">
                  <c:v>4384.68</c:v>
                </c:pt>
                <c:pt idx="4">
                  <c:v>4291.49</c:v>
                </c:pt>
                <c:pt idx="5">
                  <c:v>4279.43</c:v>
                </c:pt>
                <c:pt idx="6">
                  <c:v>3588.18</c:v>
                </c:pt>
                <c:pt idx="7">
                  <c:v>3680.81</c:v>
                </c:pt>
                <c:pt idx="8">
                  <c:v>3182.36</c:v>
                </c:pt>
                <c:pt idx="9">
                  <c:v>3196.11</c:v>
                </c:pt>
                <c:pt idx="10">
                  <c:v>4321.01</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Mocoa!$F$7:$R$7</c:f>
              <c:numCache>
                <c:formatCode>0.0</c:formatCode>
                <c:ptCount val="11"/>
                <c:pt idx="0">
                  <c:v>1001.52</c:v>
                </c:pt>
                <c:pt idx="1">
                  <c:v>1002.47</c:v>
                </c:pt>
                <c:pt idx="2">
                  <c:v>993.2</c:v>
                </c:pt>
                <c:pt idx="3">
                  <c:v>1001.35</c:v>
                </c:pt>
                <c:pt idx="4">
                  <c:v>1005.92</c:v>
                </c:pt>
                <c:pt idx="5">
                  <c:v>1018.55</c:v>
                </c:pt>
                <c:pt idx="6">
                  <c:v>1026.2</c:v>
                </c:pt>
                <c:pt idx="7">
                  <c:v>1030.72</c:v>
                </c:pt>
                <c:pt idx="8">
                  <c:v>1031.24</c:v>
                </c:pt>
                <c:pt idx="9">
                  <c:v>1029.2</c:v>
                </c:pt>
                <c:pt idx="10">
                  <c:v>994.44</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Mocoa!$F$4:$R$4</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Mocoa!$F$8:$R$8</c:f>
              <c:numCache>
                <c:formatCode>0.0</c:formatCode>
                <c:ptCount val="11"/>
                <c:pt idx="0">
                  <c:v>6518.93</c:v>
                </c:pt>
                <c:pt idx="1">
                  <c:v>6326.54</c:v>
                </c:pt>
                <c:pt idx="2">
                  <c:v>6300.72</c:v>
                </c:pt>
                <c:pt idx="3">
                  <c:v>6534.65</c:v>
                </c:pt>
                <c:pt idx="4">
                  <c:v>6512.4</c:v>
                </c:pt>
                <c:pt idx="5">
                  <c:v>6536.09</c:v>
                </c:pt>
                <c:pt idx="6">
                  <c:v>8569.58</c:v>
                </c:pt>
                <c:pt idx="7">
                  <c:v>8519.1200000000008</c:v>
                </c:pt>
                <c:pt idx="8">
                  <c:v>7851.21</c:v>
                </c:pt>
                <c:pt idx="9">
                  <c:v>7729.36</c:v>
                </c:pt>
                <c:pt idx="10">
                  <c:v>7073.03</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398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Mocoa!$F$13:$R$13</c:f>
              <c:numCache>
                <c:formatCode>0.0</c:formatCode>
                <c:ptCount val="11"/>
                <c:pt idx="0">
                  <c:v>2984.26</c:v>
                </c:pt>
                <c:pt idx="1">
                  <c:v>2990.3</c:v>
                </c:pt>
                <c:pt idx="2">
                  <c:v>2990.3</c:v>
                </c:pt>
                <c:pt idx="3">
                  <c:v>2997.58</c:v>
                </c:pt>
                <c:pt idx="4">
                  <c:v>2993.63</c:v>
                </c:pt>
                <c:pt idx="5">
                  <c:v>3001.75</c:v>
                </c:pt>
                <c:pt idx="6">
                  <c:v>3625.86</c:v>
                </c:pt>
                <c:pt idx="7">
                  <c:v>3659.9</c:v>
                </c:pt>
                <c:pt idx="8">
                  <c:v>3701.44</c:v>
                </c:pt>
                <c:pt idx="9">
                  <c:v>3720.96</c:v>
                </c:pt>
                <c:pt idx="10">
                  <c:v>3810.81</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Mocoa!$F$14:$R$14</c:f>
              <c:numCache>
                <c:formatCode>0.0</c:formatCode>
                <c:ptCount val="11"/>
                <c:pt idx="0">
                  <c:v>3773.27</c:v>
                </c:pt>
                <c:pt idx="1">
                  <c:v>3780.9</c:v>
                </c:pt>
                <c:pt idx="2">
                  <c:v>3780.9</c:v>
                </c:pt>
                <c:pt idx="3">
                  <c:v>3790.11</c:v>
                </c:pt>
                <c:pt idx="4">
                  <c:v>3785.11</c:v>
                </c:pt>
                <c:pt idx="5">
                  <c:v>3795.37</c:v>
                </c:pt>
                <c:pt idx="6">
                  <c:v>4570.75</c:v>
                </c:pt>
                <c:pt idx="7">
                  <c:v>4613.6499999999996</c:v>
                </c:pt>
                <c:pt idx="8">
                  <c:v>4666.0200000000004</c:v>
                </c:pt>
                <c:pt idx="9">
                  <c:v>4690.63</c:v>
                </c:pt>
                <c:pt idx="10">
                  <c:v>4803.8900000000003</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Mocoa!$F$15:$R$15</c:f>
              <c:numCache>
                <c:formatCode>0.0</c:formatCode>
                <c:ptCount val="11"/>
                <c:pt idx="0">
                  <c:v>6518.93</c:v>
                </c:pt>
                <c:pt idx="1">
                  <c:v>6326.54</c:v>
                </c:pt>
                <c:pt idx="2">
                  <c:v>6300.72</c:v>
                </c:pt>
                <c:pt idx="3">
                  <c:v>6534.65</c:v>
                </c:pt>
                <c:pt idx="4">
                  <c:v>6512.4</c:v>
                </c:pt>
                <c:pt idx="5">
                  <c:v>6536.09</c:v>
                </c:pt>
                <c:pt idx="6">
                  <c:v>8569.58</c:v>
                </c:pt>
                <c:pt idx="7">
                  <c:v>8519.1200000000008</c:v>
                </c:pt>
                <c:pt idx="8">
                  <c:v>7851.21</c:v>
                </c:pt>
                <c:pt idx="9">
                  <c:v>7729.36</c:v>
                </c:pt>
                <c:pt idx="10">
                  <c:v>7073.03</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Mocoa!$F$12:$R$12</c:f>
              <c:numCache>
                <c:formatCode>mmm\-yy</c:formatCode>
                <c:ptCount val="11"/>
                <c:pt idx="0">
                  <c:v>45474</c:v>
                </c:pt>
                <c:pt idx="1">
                  <c:v>45505</c:v>
                </c:pt>
                <c:pt idx="2">
                  <c:v>45536</c:v>
                </c:pt>
                <c:pt idx="3">
                  <c:v>45566</c:v>
                </c:pt>
                <c:pt idx="4">
                  <c:v>45597</c:v>
                </c:pt>
                <c:pt idx="5">
                  <c:v>45627</c:v>
                </c:pt>
                <c:pt idx="6">
                  <c:v>45658</c:v>
                </c:pt>
                <c:pt idx="7">
                  <c:v>45689</c:v>
                </c:pt>
                <c:pt idx="8">
                  <c:v>45717</c:v>
                </c:pt>
                <c:pt idx="9">
                  <c:v>45748</c:v>
                </c:pt>
                <c:pt idx="10">
                  <c:v>45778</c:v>
                </c:pt>
              </c:numCache>
            </c:numRef>
          </c:cat>
          <c:val>
            <c:numRef>
              <c:f>Mocoa!$F$16:$R$16</c:f>
              <c:numCache>
                <c:formatCode>0.0</c:formatCode>
                <c:ptCount val="11"/>
                <c:pt idx="0">
                  <c:v>7822.7160000000003</c:v>
                </c:pt>
                <c:pt idx="1">
                  <c:v>7591.848</c:v>
                </c:pt>
                <c:pt idx="2">
                  <c:v>7560.8639999999996</c:v>
                </c:pt>
                <c:pt idx="3">
                  <c:v>7841.579999999999</c:v>
                </c:pt>
                <c:pt idx="4">
                  <c:v>7814.8799999999992</c:v>
                </c:pt>
                <c:pt idx="5">
                  <c:v>7843.308</c:v>
                </c:pt>
                <c:pt idx="6">
                  <c:v>10283.495999999999</c:v>
                </c:pt>
                <c:pt idx="7">
                  <c:v>10222.944000000001</c:v>
                </c:pt>
                <c:pt idx="8">
                  <c:v>9421.4519999999993</c:v>
                </c:pt>
                <c:pt idx="9">
                  <c:v>9275.232</c:v>
                </c:pt>
                <c:pt idx="10">
                  <c:v>8487.6359999999986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Neiva!$F$5:$R$5</c:f>
              <c:numCache>
                <c:formatCode>0.0</c:formatCode>
                <c:ptCount val="13"/>
                <c:pt idx="0">
                  <c:v>1053.2</c:v>
                </c:pt>
                <c:pt idx="1">
                  <c:v>1065.18</c:v>
                </c:pt>
                <c:pt idx="2">
                  <c:v>1067.29</c:v>
                </c:pt>
                <c:pt idx="3">
                  <c:v>1051.0899999999999</c:v>
                </c:pt>
                <c:pt idx="4">
                  <c:v>1126.31</c:v>
                </c:pt>
                <c:pt idx="5">
                  <c:v>1116.5999999999999</c:v>
                </c:pt>
                <c:pt idx="6">
                  <c:v>2825.57</c:v>
                </c:pt>
                <c:pt idx="7">
                  <c:v>2517.48</c:v>
                </c:pt>
                <c:pt idx="8">
                  <c:v>2595.4</c:v>
                </c:pt>
                <c:pt idx="9">
                  <c:v>2551.0300000000002</c:v>
                </c:pt>
                <c:pt idx="10">
                  <c:v>2740.5</c:v>
                </c:pt>
                <c:pt idx="11">
                  <c:v>2423.1799999999998</c:v>
                </c:pt>
                <c:pt idx="12">
                  <c:v>1402.58</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Neiva!$F$6:$R$6</c:f>
              <c:numCache>
                <c:formatCode>0.0</c:formatCode>
                <c:ptCount val="13"/>
                <c:pt idx="0">
                  <c:v>1715</c:v>
                </c:pt>
                <c:pt idx="1">
                  <c:v>1580.04</c:v>
                </c:pt>
                <c:pt idx="2">
                  <c:v>1636.96</c:v>
                </c:pt>
                <c:pt idx="3">
                  <c:v>1857.58</c:v>
                </c:pt>
                <c:pt idx="4">
                  <c:v>1686.99</c:v>
                </c:pt>
                <c:pt idx="5">
                  <c:v>1696.87</c:v>
                </c:pt>
                <c:pt idx="6">
                  <c:v>1937.6</c:v>
                </c:pt>
                <c:pt idx="7">
                  <c:v>1901.46</c:v>
                </c:pt>
                <c:pt idx="8">
                  <c:v>1801.38</c:v>
                </c:pt>
                <c:pt idx="9">
                  <c:v>2221.2199999999998</c:v>
                </c:pt>
                <c:pt idx="10">
                  <c:v>2048.7199999999998</c:v>
                </c:pt>
                <c:pt idx="11">
                  <c:v>2039.87</c:v>
                </c:pt>
                <c:pt idx="12">
                  <c:v>1940.42</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Neiva!$F$7:$R$7</c:f>
              <c:numCache>
                <c:formatCode>0.0</c:formatCode>
                <c:ptCount val="13"/>
                <c:pt idx="0">
                  <c:v>978</c:v>
                </c:pt>
                <c:pt idx="1">
                  <c:v>982.83</c:v>
                </c:pt>
                <c:pt idx="2">
                  <c:v>978.7</c:v>
                </c:pt>
                <c:pt idx="3">
                  <c:v>987.38</c:v>
                </c:pt>
                <c:pt idx="4">
                  <c:v>992.5</c:v>
                </c:pt>
                <c:pt idx="5">
                  <c:v>1004.46</c:v>
                </c:pt>
                <c:pt idx="6">
                  <c:v>1013.52</c:v>
                </c:pt>
                <c:pt idx="7">
                  <c:v>1021.83</c:v>
                </c:pt>
                <c:pt idx="8">
                  <c:v>1027.95</c:v>
                </c:pt>
                <c:pt idx="9">
                  <c:v>976.63</c:v>
                </c:pt>
                <c:pt idx="10">
                  <c:v>979.02</c:v>
                </c:pt>
                <c:pt idx="11">
                  <c:v>971.87</c:v>
                </c:pt>
                <c:pt idx="12">
                  <c:v>969.12</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Neiva!$F$8:$R$8</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140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'Variables Macro'!$D$49:$D$73</c:f>
              <c:numCache>
                <c:formatCode>0</c:formatCode>
                <c:ptCount val="25"/>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pt idx="22">
                  <c:v>151</c:v>
                </c:pt>
                <c:pt idx="23">
                  <c:v>150</c:v>
                </c:pt>
                <c:pt idx="24">
                  <c:v>183</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1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Neiva!$F$13:$R$13</c:f>
              <c:numCache>
                <c:formatCode>0.0</c:formatCode>
                <c:ptCount val="13"/>
                <c:pt idx="0">
                  <c:v>1832.35</c:v>
                </c:pt>
                <c:pt idx="1">
                  <c:v>1836.31</c:v>
                </c:pt>
                <c:pt idx="2">
                  <c:v>1836.26</c:v>
                </c:pt>
                <c:pt idx="3">
                  <c:v>1840.61</c:v>
                </c:pt>
                <c:pt idx="4">
                  <c:v>1838.22</c:v>
                </c:pt>
                <c:pt idx="5">
                  <c:v>1843.44</c:v>
                </c:pt>
                <c:pt idx="6">
                  <c:v>2459.66</c:v>
                </c:pt>
                <c:pt idx="7">
                  <c:v>2482.81</c:v>
                </c:pt>
                <c:pt idx="8">
                  <c:v>2511.0700000000002</c:v>
                </c:pt>
                <c:pt idx="9">
                  <c:v>2523.9699999999998</c:v>
                </c:pt>
                <c:pt idx="10">
                  <c:v>2540.83</c:v>
                </c:pt>
                <c:pt idx="11">
                  <c:v>2549.2399999999998</c:v>
                </c:pt>
                <c:pt idx="12">
                  <c:v>2528.66</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Neiva!$F$14:$R$14</c:f>
              <c:numCache>
                <c:formatCode>0.0</c:formatCode>
                <c:ptCount val="13"/>
                <c:pt idx="0">
                  <c:v>2304.48</c:v>
                </c:pt>
                <c:pt idx="1">
                  <c:v>2308.88</c:v>
                </c:pt>
                <c:pt idx="2">
                  <c:v>2309.19</c:v>
                </c:pt>
                <c:pt idx="3">
                  <c:v>2314.83</c:v>
                </c:pt>
                <c:pt idx="4">
                  <c:v>2311.44</c:v>
                </c:pt>
                <c:pt idx="5">
                  <c:v>2317.9699999999998</c:v>
                </c:pt>
                <c:pt idx="6">
                  <c:v>3086.56</c:v>
                </c:pt>
                <c:pt idx="7">
                  <c:v>3115.37</c:v>
                </c:pt>
                <c:pt idx="8">
                  <c:v>3150.93</c:v>
                </c:pt>
                <c:pt idx="9">
                  <c:v>3167.3</c:v>
                </c:pt>
                <c:pt idx="10">
                  <c:v>3188.19</c:v>
                </c:pt>
                <c:pt idx="11">
                  <c:v>3198.88</c:v>
                </c:pt>
                <c:pt idx="12">
                  <c:v>3173.56</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Neiva!$F$15:$R$15</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Neiva!$F$16:$R$16</c:f>
              <c:numCache>
                <c:formatCode>0.0</c:formatCode>
                <c:ptCount val="13"/>
                <c:pt idx="0">
                  <c:v>4513.692</c:v>
                </c:pt>
                <c:pt idx="1">
                  <c:v>4373.1480000000001</c:v>
                </c:pt>
                <c:pt idx="2">
                  <c:v>4447.68</c:v>
                </c:pt>
                <c:pt idx="3">
                  <c:v>4711.9560000000001</c:v>
                </c:pt>
                <c:pt idx="4">
                  <c:v>4598.5320000000002</c:v>
                </c:pt>
                <c:pt idx="5">
                  <c:v>4619.5439999999999</c:v>
                </c:pt>
                <c:pt idx="6">
                  <c:v>7003.9319999999998</c:v>
                </c:pt>
                <c:pt idx="7">
                  <c:v>6593.9039999999995</c:v>
                </c:pt>
                <c:pt idx="8">
                  <c:v>6581.6639999999998</c:v>
                </c:pt>
                <c:pt idx="9">
                  <c:v>6968.7120000000004</c:v>
                </c:pt>
                <c:pt idx="10">
                  <c:v>7009.0680000000002</c:v>
                </c:pt>
                <c:pt idx="11">
                  <c:v>6614.9639999999999</c:v>
                </c:pt>
                <c:pt idx="12">
                  <c:v>5223.66</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Popayán!$F$5:$R$5</c:f>
              <c:numCache>
                <c:formatCode>0.0</c:formatCode>
                <c:ptCount val="13"/>
                <c:pt idx="0">
                  <c:v>1053.2</c:v>
                </c:pt>
                <c:pt idx="1">
                  <c:v>1065.18</c:v>
                </c:pt>
                <c:pt idx="2">
                  <c:v>1067.29</c:v>
                </c:pt>
                <c:pt idx="3">
                  <c:v>1051.0899999999999</c:v>
                </c:pt>
                <c:pt idx="4">
                  <c:v>1126.31</c:v>
                </c:pt>
                <c:pt idx="5">
                  <c:v>1116.5999999999999</c:v>
                </c:pt>
                <c:pt idx="6">
                  <c:v>2825.57</c:v>
                </c:pt>
                <c:pt idx="7">
                  <c:v>2517.48</c:v>
                </c:pt>
                <c:pt idx="8">
                  <c:v>2595.4</c:v>
                </c:pt>
                <c:pt idx="9">
                  <c:v>2551.0300000000002</c:v>
                </c:pt>
                <c:pt idx="10">
                  <c:v>2740.5</c:v>
                </c:pt>
                <c:pt idx="11">
                  <c:v>2423.1799999999998</c:v>
                </c:pt>
                <c:pt idx="12">
                  <c:v>1402.58</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Popayán!$F$6:$R$6</c:f>
              <c:numCache>
                <c:formatCode>0.0</c:formatCode>
                <c:ptCount val="13"/>
                <c:pt idx="0">
                  <c:v>1715</c:v>
                </c:pt>
                <c:pt idx="1">
                  <c:v>1580.04</c:v>
                </c:pt>
                <c:pt idx="2">
                  <c:v>1636.96</c:v>
                </c:pt>
                <c:pt idx="3">
                  <c:v>1857.58</c:v>
                </c:pt>
                <c:pt idx="4">
                  <c:v>1686.99</c:v>
                </c:pt>
                <c:pt idx="5">
                  <c:v>1696.87</c:v>
                </c:pt>
                <c:pt idx="6">
                  <c:v>1937.6</c:v>
                </c:pt>
                <c:pt idx="7">
                  <c:v>1901.46</c:v>
                </c:pt>
                <c:pt idx="8">
                  <c:v>1801.38</c:v>
                </c:pt>
                <c:pt idx="9">
                  <c:v>2221.2199999999998</c:v>
                </c:pt>
                <c:pt idx="10">
                  <c:v>2048.7199999999998</c:v>
                </c:pt>
                <c:pt idx="11">
                  <c:v>2039.87</c:v>
                </c:pt>
                <c:pt idx="12">
                  <c:v>1940.42</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Popayán!$F$7:$R$7</c:f>
              <c:numCache>
                <c:formatCode>0.0</c:formatCode>
                <c:ptCount val="13"/>
                <c:pt idx="0">
                  <c:v>978</c:v>
                </c:pt>
                <c:pt idx="1">
                  <c:v>982.83</c:v>
                </c:pt>
                <c:pt idx="2">
                  <c:v>978.7</c:v>
                </c:pt>
                <c:pt idx="3">
                  <c:v>987.38</c:v>
                </c:pt>
                <c:pt idx="4">
                  <c:v>992.5</c:v>
                </c:pt>
                <c:pt idx="5">
                  <c:v>1004.46</c:v>
                </c:pt>
                <c:pt idx="6">
                  <c:v>1013.52</c:v>
                </c:pt>
                <c:pt idx="7">
                  <c:v>1021.83</c:v>
                </c:pt>
                <c:pt idx="8">
                  <c:v>1027.95</c:v>
                </c:pt>
                <c:pt idx="9">
                  <c:v>976.63</c:v>
                </c:pt>
                <c:pt idx="10">
                  <c:v>979.02</c:v>
                </c:pt>
                <c:pt idx="11">
                  <c:v>971.87</c:v>
                </c:pt>
                <c:pt idx="12">
                  <c:v>969.12</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Popayán!$F$8:$R$8</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Popayán!$F$13:$R$13</c:f>
              <c:numCache>
                <c:formatCode>0.0</c:formatCode>
                <c:ptCount val="13"/>
                <c:pt idx="0">
                  <c:v>1783.62</c:v>
                </c:pt>
                <c:pt idx="1">
                  <c:v>1787.35</c:v>
                </c:pt>
                <c:pt idx="2">
                  <c:v>1787.12</c:v>
                </c:pt>
                <c:pt idx="3">
                  <c:v>1791.65</c:v>
                </c:pt>
                <c:pt idx="4">
                  <c:v>1789.34</c:v>
                </c:pt>
                <c:pt idx="5">
                  <c:v>1794.2</c:v>
                </c:pt>
                <c:pt idx="6">
                  <c:v>2405.13</c:v>
                </c:pt>
                <c:pt idx="7">
                  <c:v>2427.5</c:v>
                </c:pt>
                <c:pt idx="8">
                  <c:v>2455.54</c:v>
                </c:pt>
                <c:pt idx="9">
                  <c:v>2467.9299999999998</c:v>
                </c:pt>
                <c:pt idx="10">
                  <c:v>2484.69</c:v>
                </c:pt>
                <c:pt idx="11">
                  <c:v>2492.3200000000002</c:v>
                </c:pt>
                <c:pt idx="12">
                  <c:v>2471.42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Popayán!$F$14:$R$14</c:f>
              <c:numCache>
                <c:formatCode>0.0</c:formatCode>
                <c:ptCount val="13"/>
                <c:pt idx="0">
                  <c:v>2227.94</c:v>
                </c:pt>
                <c:pt idx="1">
                  <c:v>2232.5700000000002</c:v>
                </c:pt>
                <c:pt idx="2">
                  <c:v>2232.2399999999998</c:v>
                </c:pt>
                <c:pt idx="3">
                  <c:v>2238.0500000000002</c:v>
                </c:pt>
                <c:pt idx="4">
                  <c:v>2234.7199999999998</c:v>
                </c:pt>
                <c:pt idx="5">
                  <c:v>2240.8200000000002</c:v>
                </c:pt>
                <c:pt idx="6">
                  <c:v>3005.26</c:v>
                </c:pt>
                <c:pt idx="7">
                  <c:v>3033.59</c:v>
                </c:pt>
                <c:pt idx="8">
                  <c:v>3067.64</c:v>
                </c:pt>
                <c:pt idx="9">
                  <c:v>3083.8</c:v>
                </c:pt>
                <c:pt idx="10">
                  <c:v>3104.34</c:v>
                </c:pt>
                <c:pt idx="11">
                  <c:v>3114.61</c:v>
                </c:pt>
                <c:pt idx="12">
                  <c:v>3087.93</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Popayán!$F$15:$R$15</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Popayán!$F$16:$R$16</c:f>
              <c:numCache>
                <c:formatCode>0.0</c:formatCode>
                <c:ptCount val="13"/>
                <c:pt idx="0">
                  <c:v>4513.692</c:v>
                </c:pt>
                <c:pt idx="1">
                  <c:v>4373.1480000000001</c:v>
                </c:pt>
                <c:pt idx="2">
                  <c:v>4447.68</c:v>
                </c:pt>
                <c:pt idx="3">
                  <c:v>4711.9560000000001</c:v>
                </c:pt>
                <c:pt idx="4">
                  <c:v>4598.5320000000002</c:v>
                </c:pt>
                <c:pt idx="5">
                  <c:v>4619.5439999999999</c:v>
                </c:pt>
                <c:pt idx="6">
                  <c:v>7003.9319999999998</c:v>
                </c:pt>
                <c:pt idx="7">
                  <c:v>6593.9039999999995</c:v>
                </c:pt>
                <c:pt idx="8">
                  <c:v>6581.6639999999998</c:v>
                </c:pt>
                <c:pt idx="9">
                  <c:v>6968.7120000000004</c:v>
                </c:pt>
                <c:pt idx="10">
                  <c:v>7009.0680000000002</c:v>
                </c:pt>
                <c:pt idx="11">
                  <c:v>6614.9639999999999</c:v>
                </c:pt>
                <c:pt idx="12">
                  <c:v>5223.66</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Pasto!$F$5:$R$5</c:f>
              <c:numCache>
                <c:formatCode>0.0</c:formatCode>
                <c:ptCount val="13"/>
                <c:pt idx="0">
                  <c:v>1053.2</c:v>
                </c:pt>
                <c:pt idx="1">
                  <c:v>1065.18</c:v>
                </c:pt>
                <c:pt idx="2">
                  <c:v>1067.29</c:v>
                </c:pt>
                <c:pt idx="3">
                  <c:v>1051.0899999999999</c:v>
                </c:pt>
                <c:pt idx="4">
                  <c:v>1126.31</c:v>
                </c:pt>
                <c:pt idx="5">
                  <c:v>1116.5999999999999</c:v>
                </c:pt>
                <c:pt idx="6">
                  <c:v>2825.57</c:v>
                </c:pt>
                <c:pt idx="7">
                  <c:v>2517.48</c:v>
                </c:pt>
                <c:pt idx="8">
                  <c:v>2595.4</c:v>
                </c:pt>
                <c:pt idx="9">
                  <c:v>2551.0300000000002</c:v>
                </c:pt>
                <c:pt idx="10">
                  <c:v>2740.5</c:v>
                </c:pt>
                <c:pt idx="11">
                  <c:v>2423.1799999999998</c:v>
                </c:pt>
                <c:pt idx="12">
                  <c:v>1402.58</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Pasto!$F$6:$R$6</c:f>
              <c:numCache>
                <c:formatCode>0.0</c:formatCode>
                <c:ptCount val="13"/>
                <c:pt idx="0">
                  <c:v>1715</c:v>
                </c:pt>
                <c:pt idx="1">
                  <c:v>1580.04</c:v>
                </c:pt>
                <c:pt idx="2">
                  <c:v>1636.96</c:v>
                </c:pt>
                <c:pt idx="3">
                  <c:v>1857.58</c:v>
                </c:pt>
                <c:pt idx="4">
                  <c:v>1686.99</c:v>
                </c:pt>
                <c:pt idx="5">
                  <c:v>1696.87</c:v>
                </c:pt>
                <c:pt idx="6">
                  <c:v>1937.6</c:v>
                </c:pt>
                <c:pt idx="7">
                  <c:v>1901.46</c:v>
                </c:pt>
                <c:pt idx="8">
                  <c:v>1801.38</c:v>
                </c:pt>
                <c:pt idx="9">
                  <c:v>2221.2199999999998</c:v>
                </c:pt>
                <c:pt idx="10">
                  <c:v>2048.7199999999998</c:v>
                </c:pt>
                <c:pt idx="11">
                  <c:v>2039.87</c:v>
                </c:pt>
                <c:pt idx="12">
                  <c:v>1940.42</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Pasto!$F$7:$R$7</c:f>
              <c:numCache>
                <c:formatCode>0.0</c:formatCode>
                <c:ptCount val="13"/>
                <c:pt idx="0">
                  <c:v>978</c:v>
                </c:pt>
                <c:pt idx="1">
                  <c:v>982.83</c:v>
                </c:pt>
                <c:pt idx="2">
                  <c:v>978.7</c:v>
                </c:pt>
                <c:pt idx="3">
                  <c:v>987.38</c:v>
                </c:pt>
                <c:pt idx="4">
                  <c:v>992.5</c:v>
                </c:pt>
                <c:pt idx="5">
                  <c:v>1004.46</c:v>
                </c:pt>
                <c:pt idx="6">
                  <c:v>1013.52</c:v>
                </c:pt>
                <c:pt idx="7">
                  <c:v>1021.83</c:v>
                </c:pt>
                <c:pt idx="8">
                  <c:v>1027.95</c:v>
                </c:pt>
                <c:pt idx="9">
                  <c:v>976.63</c:v>
                </c:pt>
                <c:pt idx="10">
                  <c:v>979.02</c:v>
                </c:pt>
                <c:pt idx="11">
                  <c:v>971.87</c:v>
                </c:pt>
                <c:pt idx="12">
                  <c:v>969.12</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Pasto!$F$8:$R$8</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5840.89</c:v>
                </c:pt>
                <c:pt idx="10">
                  <c:v>5840.89</c:v>
                </c:pt>
                <c:pt idx="11">
                  <c:v>5512.47</c:v>
                </c:pt>
                <c:pt idx="12">
                  <c:v>4353.05</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Pasto!$F$13:$R$13</c:f>
              <c:numCache>
                <c:formatCode>0.0</c:formatCode>
                <c:ptCount val="13"/>
                <c:pt idx="0">
                  <c:v>1865.34</c:v>
                </c:pt>
                <c:pt idx="1">
                  <c:v>1869.29</c:v>
                </c:pt>
                <c:pt idx="2">
                  <c:v>1869.34</c:v>
                </c:pt>
                <c:pt idx="3">
                  <c:v>1873.58</c:v>
                </c:pt>
                <c:pt idx="4">
                  <c:v>1871.42</c:v>
                </c:pt>
                <c:pt idx="5">
                  <c:v>1876.4</c:v>
                </c:pt>
                <c:pt idx="6">
                  <c:v>2482.8200000000002</c:v>
                </c:pt>
                <c:pt idx="7">
                  <c:v>2506.2600000000002</c:v>
                </c:pt>
                <c:pt idx="8">
                  <c:v>2534.46</c:v>
                </c:pt>
                <c:pt idx="9">
                  <c:v>2547.85</c:v>
                </c:pt>
                <c:pt idx="10">
                  <c:v>2564.92</c:v>
                </c:pt>
                <c:pt idx="11">
                  <c:v>2572.7199999999998</c:v>
                </c:pt>
                <c:pt idx="12">
                  <c:v>2553.27</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Pasto!$F$14:$R$14</c:f>
              <c:numCache>
                <c:formatCode>0.0</c:formatCode>
                <c:ptCount val="13"/>
                <c:pt idx="0">
                  <c:v>2328.19</c:v>
                </c:pt>
                <c:pt idx="1">
                  <c:v>2333.2600000000002</c:v>
                </c:pt>
                <c:pt idx="2">
                  <c:v>2333.2600000000002</c:v>
                </c:pt>
                <c:pt idx="3">
                  <c:v>2338.89</c:v>
                </c:pt>
                <c:pt idx="4">
                  <c:v>2335.4699999999998</c:v>
                </c:pt>
                <c:pt idx="5">
                  <c:v>2341.87</c:v>
                </c:pt>
                <c:pt idx="6">
                  <c:v>3100.57</c:v>
                </c:pt>
                <c:pt idx="7">
                  <c:v>3129.78</c:v>
                </c:pt>
                <c:pt idx="8">
                  <c:v>3164.93</c:v>
                </c:pt>
                <c:pt idx="9">
                  <c:v>3182.03</c:v>
                </c:pt>
                <c:pt idx="10">
                  <c:v>3202.74</c:v>
                </c:pt>
                <c:pt idx="11">
                  <c:v>3213.04</c:v>
                </c:pt>
                <c:pt idx="12">
                  <c:v>3188.1</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Pasto!$F$15:$R$15</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5840.89</c:v>
                </c:pt>
                <c:pt idx="10">
                  <c:v>5840.89</c:v>
                </c:pt>
                <c:pt idx="11">
                  <c:v>5512.47</c:v>
                </c:pt>
                <c:pt idx="12">
                  <c:v>4353.05</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Pasto!$F$16:$R$16</c:f>
              <c:numCache>
                <c:formatCode>0.0</c:formatCode>
                <c:ptCount val="13"/>
                <c:pt idx="0">
                  <c:v>4513.692</c:v>
                </c:pt>
                <c:pt idx="1">
                  <c:v>4373.1480000000001</c:v>
                </c:pt>
                <c:pt idx="2">
                  <c:v>4447.68</c:v>
                </c:pt>
                <c:pt idx="3">
                  <c:v>4711.9560000000001</c:v>
                </c:pt>
                <c:pt idx="4">
                  <c:v>4598.5320000000002</c:v>
                </c:pt>
                <c:pt idx="5">
                  <c:v>4619.5439999999999</c:v>
                </c:pt>
                <c:pt idx="6">
                  <c:v>7003.9319999999998</c:v>
                </c:pt>
                <c:pt idx="7">
                  <c:v>6593.9039999999995</c:v>
                </c:pt>
                <c:pt idx="8">
                  <c:v>6581.6639999999998</c:v>
                </c:pt>
                <c:pt idx="9">
                  <c:v>7009.0680000000002</c:v>
                </c:pt>
                <c:pt idx="10">
                  <c:v>7009.0680000000002</c:v>
                </c:pt>
                <c:pt idx="11">
                  <c:v>6614.9639999999999</c:v>
                </c:pt>
                <c:pt idx="12">
                  <c:v>5223.66</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Florencia!$F$5:$R$5</c:f>
              <c:numCache>
                <c:formatCode>0.0</c:formatCode>
                <c:ptCount val="13"/>
                <c:pt idx="0">
                  <c:v>1053.2</c:v>
                </c:pt>
                <c:pt idx="1">
                  <c:v>1065.18</c:v>
                </c:pt>
                <c:pt idx="2">
                  <c:v>1067.29</c:v>
                </c:pt>
                <c:pt idx="3">
                  <c:v>1051.0899999999999</c:v>
                </c:pt>
                <c:pt idx="4">
                  <c:v>1126.31</c:v>
                </c:pt>
                <c:pt idx="5">
                  <c:v>1116.5999999999999</c:v>
                </c:pt>
                <c:pt idx="6">
                  <c:v>2825.57</c:v>
                </c:pt>
                <c:pt idx="7">
                  <c:v>2517.48</c:v>
                </c:pt>
                <c:pt idx="8">
                  <c:v>2595.4</c:v>
                </c:pt>
                <c:pt idx="9">
                  <c:v>2551.0300000000002</c:v>
                </c:pt>
                <c:pt idx="10">
                  <c:v>2740.5</c:v>
                </c:pt>
                <c:pt idx="11">
                  <c:v>2423.1799999999998</c:v>
                </c:pt>
                <c:pt idx="12">
                  <c:v>1402.58</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Florencia!$F$6:$R$6</c:f>
              <c:numCache>
                <c:formatCode>0.0</c:formatCode>
                <c:ptCount val="13"/>
                <c:pt idx="0">
                  <c:v>1715</c:v>
                </c:pt>
                <c:pt idx="1">
                  <c:v>1580.04</c:v>
                </c:pt>
                <c:pt idx="2">
                  <c:v>1636.96</c:v>
                </c:pt>
                <c:pt idx="3">
                  <c:v>1857.58</c:v>
                </c:pt>
                <c:pt idx="4">
                  <c:v>1686.99</c:v>
                </c:pt>
                <c:pt idx="5">
                  <c:v>1696.87</c:v>
                </c:pt>
                <c:pt idx="6">
                  <c:v>1937.6</c:v>
                </c:pt>
                <c:pt idx="7">
                  <c:v>1901.46</c:v>
                </c:pt>
                <c:pt idx="8">
                  <c:v>1801.38</c:v>
                </c:pt>
                <c:pt idx="9">
                  <c:v>2221.2199999999998</c:v>
                </c:pt>
                <c:pt idx="10">
                  <c:v>2048.7199999999998</c:v>
                </c:pt>
                <c:pt idx="11">
                  <c:v>2039.87</c:v>
                </c:pt>
                <c:pt idx="12">
                  <c:v>1940.42</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Florencia!$F$7:$R$7</c:f>
              <c:numCache>
                <c:formatCode>0.0</c:formatCode>
                <c:ptCount val="13"/>
                <c:pt idx="0">
                  <c:v>978</c:v>
                </c:pt>
                <c:pt idx="1">
                  <c:v>982.83</c:v>
                </c:pt>
                <c:pt idx="2">
                  <c:v>978.7</c:v>
                </c:pt>
                <c:pt idx="3">
                  <c:v>987.38</c:v>
                </c:pt>
                <c:pt idx="4">
                  <c:v>992.5</c:v>
                </c:pt>
                <c:pt idx="5">
                  <c:v>1004.46</c:v>
                </c:pt>
                <c:pt idx="6">
                  <c:v>1013.52</c:v>
                </c:pt>
                <c:pt idx="7">
                  <c:v>1021.83</c:v>
                </c:pt>
                <c:pt idx="8">
                  <c:v>1027.95</c:v>
                </c:pt>
                <c:pt idx="9">
                  <c:v>976.63</c:v>
                </c:pt>
                <c:pt idx="10">
                  <c:v>979.02</c:v>
                </c:pt>
                <c:pt idx="11">
                  <c:v>971.87</c:v>
                </c:pt>
                <c:pt idx="12">
                  <c:v>969.12</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Florencia!$F$8:$R$8</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3126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Florencia!$F$13:$R$13</c:f>
              <c:numCache>
                <c:formatCode>0.0</c:formatCode>
                <c:ptCount val="13"/>
                <c:pt idx="0">
                  <c:v>1843.82</c:v>
                </c:pt>
                <c:pt idx="1">
                  <c:v>1847.4</c:v>
                </c:pt>
                <c:pt idx="2">
                  <c:v>1847.49</c:v>
                </c:pt>
                <c:pt idx="3">
                  <c:v>1851.99</c:v>
                </c:pt>
                <c:pt idx="4">
                  <c:v>1849.56</c:v>
                </c:pt>
                <c:pt idx="5">
                  <c:v>1854.54</c:v>
                </c:pt>
                <c:pt idx="6">
                  <c:v>2482.8200000000002</c:v>
                </c:pt>
                <c:pt idx="7">
                  <c:v>2490.17</c:v>
                </c:pt>
                <c:pt idx="8">
                  <c:v>2518.64</c:v>
                </c:pt>
                <c:pt idx="9">
                  <c:v>2532</c:v>
                </c:pt>
                <c:pt idx="10">
                  <c:v>2548.4499999999998</c:v>
                </c:pt>
                <c:pt idx="11">
                  <c:v>2556.5100000000002</c:v>
                </c:pt>
                <c:pt idx="12">
                  <c:v>2536.6</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Florencia!$F$14:$R$14</c:f>
              <c:numCache>
                <c:formatCode>0.0</c:formatCode>
                <c:ptCount val="13"/>
                <c:pt idx="0">
                  <c:v>2321.0100000000002</c:v>
                </c:pt>
                <c:pt idx="1">
                  <c:v>2325.8000000000002</c:v>
                </c:pt>
                <c:pt idx="2">
                  <c:v>2326.04</c:v>
                </c:pt>
                <c:pt idx="3">
                  <c:v>2331.4499999999998</c:v>
                </c:pt>
                <c:pt idx="4">
                  <c:v>2328.4699999999998</c:v>
                </c:pt>
                <c:pt idx="5">
                  <c:v>2334.7199999999998</c:v>
                </c:pt>
                <c:pt idx="6">
                  <c:v>3100.57</c:v>
                </c:pt>
                <c:pt idx="7">
                  <c:v>3123.37</c:v>
                </c:pt>
                <c:pt idx="8">
                  <c:v>3158.94</c:v>
                </c:pt>
                <c:pt idx="9">
                  <c:v>3175.56</c:v>
                </c:pt>
                <c:pt idx="10">
                  <c:v>3196.9</c:v>
                </c:pt>
                <c:pt idx="11">
                  <c:v>3206.9</c:v>
                </c:pt>
                <c:pt idx="12">
                  <c:v>3181.9</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Florencia!$F$15:$R$15</c:f>
              <c:numCache>
                <c:formatCode>0.0</c:formatCode>
                <c:ptCount val="13"/>
                <c:pt idx="0">
                  <c:v>3761.41</c:v>
                </c:pt>
                <c:pt idx="1">
                  <c:v>3644.29</c:v>
                </c:pt>
                <c:pt idx="2">
                  <c:v>3706.4</c:v>
                </c:pt>
                <c:pt idx="3">
                  <c:v>3926.63</c:v>
                </c:pt>
                <c:pt idx="4">
                  <c:v>3832.11</c:v>
                </c:pt>
                <c:pt idx="5">
                  <c:v>3849.62</c:v>
                </c:pt>
                <c:pt idx="6">
                  <c:v>5836.61</c:v>
                </c:pt>
                <c:pt idx="7">
                  <c:v>5494.92</c:v>
                </c:pt>
                <c:pt idx="8">
                  <c:v>5484.72</c:v>
                </c:pt>
                <c:pt idx="9">
                  <c:v>5807.26</c:v>
                </c:pt>
                <c:pt idx="10">
                  <c:v>5840.89</c:v>
                </c:pt>
                <c:pt idx="11">
                  <c:v>5512.47</c:v>
                </c:pt>
                <c:pt idx="12">
                  <c:v>4353.05</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45474</c:v>
                </c:pt>
                <c:pt idx="1">
                  <c:v>45505</c:v>
                </c:pt>
                <c:pt idx="2">
                  <c:v>45536</c:v>
                </c:pt>
                <c:pt idx="3">
                  <c:v>45566</c:v>
                </c:pt>
                <c:pt idx="4">
                  <c:v>45597</c:v>
                </c:pt>
                <c:pt idx="5">
                  <c:v>45627</c:v>
                </c:pt>
                <c:pt idx="6">
                  <c:v>45658</c:v>
                </c:pt>
                <c:pt idx="7">
                  <c:v>45689</c:v>
                </c:pt>
                <c:pt idx="8">
                  <c:v>45717</c:v>
                </c:pt>
                <c:pt idx="9">
                  <c:v>45748</c:v>
                </c:pt>
                <c:pt idx="10">
                  <c:v>45778</c:v>
                </c:pt>
                <c:pt idx="11">
                  <c:v>45809</c:v>
                </c:pt>
                <c:pt idx="12">
                  <c:v>45839</c:v>
                </c:pt>
              </c:numCache>
            </c:numRef>
          </c:cat>
          <c:val>
            <c:numRef>
              <c:f>Florencia!$F$16:$R$16</c:f>
              <c:numCache>
                <c:formatCode>0.0</c:formatCode>
                <c:ptCount val="13"/>
                <c:pt idx="0">
                  <c:v>4513.692</c:v>
                </c:pt>
                <c:pt idx="1">
                  <c:v>4373.1480000000001</c:v>
                </c:pt>
                <c:pt idx="2">
                  <c:v>4447.68</c:v>
                </c:pt>
                <c:pt idx="3">
                  <c:v>4711.9560000000001</c:v>
                </c:pt>
                <c:pt idx="4">
                  <c:v>4598.5320000000002</c:v>
                </c:pt>
                <c:pt idx="5">
                  <c:v>4619.5439999999999</c:v>
                </c:pt>
                <c:pt idx="6">
                  <c:v>7003.9319999999998</c:v>
                </c:pt>
                <c:pt idx="7">
                  <c:v>6593.9039999999995</c:v>
                </c:pt>
                <c:pt idx="8">
                  <c:v>6581.6639999999998</c:v>
                </c:pt>
                <c:pt idx="9">
                  <c:v>6968.7120000000004</c:v>
                </c:pt>
                <c:pt idx="10">
                  <c:v>7009.0680000000002</c:v>
                </c:pt>
                <c:pt idx="11">
                  <c:v>6614.9639999999999</c:v>
                </c:pt>
                <c:pt idx="12">
                  <c:v>5223.66</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Pereira!$F$5:$R$5</c:f>
              <c:numCache>
                <c:formatCode>0.0</c:formatCode>
                <c:ptCount val="13"/>
                <c:pt idx="0">
                  <c:v>1940.2750000000001</c:v>
                </c:pt>
                <c:pt idx="1">
                  <c:v>1743.02674</c:v>
                </c:pt>
                <c:pt idx="2">
                  <c:v>1758.8619799999999</c:v>
                </c:pt>
                <c:pt idx="3">
                  <c:v>1774.98515</c:v>
                </c:pt>
                <c:pt idx="4">
                  <c:v>1787.93533</c:v>
                </c:pt>
                <c:pt idx="5">
                  <c:v>1743.5989999999999</c:v>
                </c:pt>
                <c:pt idx="6">
                  <c:v>1707.40789</c:v>
                </c:pt>
                <c:pt idx="7">
                  <c:v>1720.6370099999999</c:v>
                </c:pt>
                <c:pt idx="8">
                  <c:v>1672.1197400000001</c:v>
                </c:pt>
                <c:pt idx="9">
                  <c:v>1593.80027</c:v>
                </c:pt>
                <c:pt idx="10">
                  <c:v>1526.10762</c:v>
                </c:pt>
                <c:pt idx="11">
                  <c:v>1489.6353099999999</c:v>
                </c:pt>
                <c:pt idx="12">
                  <c:v>1999.9281000000001</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Pereira!$F$6:$R$6</c:f>
              <c:numCache>
                <c:formatCode>0.0</c:formatCode>
                <c:ptCount val="13"/>
                <c:pt idx="0">
                  <c:v>655.84322999999995</c:v>
                </c:pt>
                <c:pt idx="1">
                  <c:v>719.05863999999997</c:v>
                </c:pt>
                <c:pt idx="2">
                  <c:v>661.28314999999998</c:v>
                </c:pt>
                <c:pt idx="3">
                  <c:v>701.70710999999994</c:v>
                </c:pt>
                <c:pt idx="4">
                  <c:v>667.73855000000003</c:v>
                </c:pt>
                <c:pt idx="5">
                  <c:v>685.22689000000003</c:v>
                </c:pt>
                <c:pt idx="6">
                  <c:v>733.27563999999995</c:v>
                </c:pt>
                <c:pt idx="7">
                  <c:v>675.69299999999998</c:v>
                </c:pt>
                <c:pt idx="8">
                  <c:v>688.52611999999999</c:v>
                </c:pt>
                <c:pt idx="9">
                  <c:v>673.87248999999997</c:v>
                </c:pt>
                <c:pt idx="10">
                  <c:v>664.49197000000004</c:v>
                </c:pt>
                <c:pt idx="11">
                  <c:v>704.23119999999994</c:v>
                </c:pt>
                <c:pt idx="12">
                  <c:v>693.26781000000005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Pereira!$F$7:$R$7</c:f>
              <c:numCache>
                <c:formatCode>0.0</c:formatCode>
                <c:ptCount val="13"/>
                <c:pt idx="0">
                  <c:v>515.76270999999997</c:v>
                </c:pt>
                <c:pt idx="1">
                  <c:v>515.76270999999997</c:v>
                </c:pt>
                <c:pt idx="2">
                  <c:v>515.76270999999997</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515.76270999999997</c:v>
                </c:pt>
                <c:pt idx="12">
                  <c:v>542.06660999999997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Pereira!$F$8:$R$8</c:f>
              <c:numCache>
                <c:formatCode>0.0</c:formatCode>
                <c:ptCount val="13"/>
                <c:pt idx="0">
                  <c:v>3206.85</c:v>
                </c:pt>
                <c:pt idx="1">
                  <c:v>3068</c:v>
                </c:pt>
                <c:pt idx="2">
                  <c:v>3025.22354</c:v>
                </c:pt>
                <c:pt idx="3">
                  <c:v>3070.8010599999998</c:v>
                </c:pt>
                <c:pt idx="4">
                  <c:v>3053.4353799999999</c:v>
                </c:pt>
                <c:pt idx="5">
                  <c:v>3014.3040000000001</c:v>
                </c:pt>
                <c:pt idx="6">
                  <c:v>3025.6340300000002</c:v>
                </c:pt>
                <c:pt idx="7">
                  <c:v>2980.8967400000001</c:v>
                </c:pt>
                <c:pt idx="8">
                  <c:v>2948.7463600000001</c:v>
                </c:pt>
                <c:pt idx="9">
                  <c:v>2859.6781500000002</c:v>
                </c:pt>
                <c:pt idx="10">
                  <c:v>2797.20714</c:v>
                </c:pt>
                <c:pt idx="11">
                  <c:v>2815.79907</c:v>
                </c:pt>
                <c:pt idx="12">
                  <c:v>3352.6762399999998</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Pereira!$F$9:$R$9</c:f>
              <c:numCache>
                <c:formatCode>0.0</c:formatCode>
                <c:ptCount val="13"/>
                <c:pt idx="0">
                  <c:v>4044.5479999999998</c:v>
                </c:pt>
                <c:pt idx="1">
                  <c:v>4077.49845</c:v>
                </c:pt>
                <c:pt idx="2">
                  <c:v>4118.62824</c:v>
                </c:pt>
                <c:pt idx="3">
                  <c:v>4135.1737599999997</c:v>
                </c:pt>
                <c:pt idx="4">
                  <c:v>4157.2270500000004</c:v>
                </c:pt>
                <c:pt idx="5">
                  <c:v>4165.3472000000002</c:v>
                </c:pt>
                <c:pt idx="6">
                  <c:v>4164.5738600000004</c:v>
                </c:pt>
                <c:pt idx="7">
                  <c:v>4170.7143900000001</c:v>
                </c:pt>
                <c:pt idx="8">
                  <c:v>4173.2399699999996</c:v>
                </c:pt>
                <c:pt idx="9">
                  <c:v>4181.5496899999998</c:v>
                </c:pt>
                <c:pt idx="10">
                  <c:v>4184.0423899999996</c:v>
                </c:pt>
                <c:pt idx="11">
                  <c:v>4181.8412600000001</c:v>
                </c:pt>
                <c:pt idx="12">
                  <c:v>4187.61445</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Pereira!$F$13:$R$13</c:f>
              <c:numCache>
                <c:formatCode>0.0</c:formatCode>
                <c:ptCount val="13"/>
                <c:pt idx="0">
                  <c:v>1426.21</c:v>
                </c:pt>
                <c:pt idx="1">
                  <c:v>1439.63</c:v>
                </c:pt>
                <c:pt idx="2">
                  <c:v>1455.97</c:v>
                </c:pt>
                <c:pt idx="3">
                  <c:v>1463.54</c:v>
                </c:pt>
                <c:pt idx="4">
                  <c:v>1473.2</c:v>
                </c:pt>
                <c:pt idx="5">
                  <c:v>1477.92</c:v>
                </c:pt>
                <c:pt idx="6">
                  <c:v>1479.39</c:v>
                </c:pt>
                <c:pt idx="7">
                  <c:v>1483.54</c:v>
                </c:pt>
                <c:pt idx="8">
                  <c:v>1486.35</c:v>
                </c:pt>
                <c:pt idx="9">
                  <c:v>1491.11</c:v>
                </c:pt>
                <c:pt idx="10">
                  <c:v>1493.79</c:v>
                </c:pt>
                <c:pt idx="11">
                  <c:v>1494.84</c:v>
                </c:pt>
                <c:pt idx="12">
                  <c:v>1500.82</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Pereira!$F$14:$R$14</c:f>
              <c:numCache>
                <c:formatCode>0.0</c:formatCode>
                <c:ptCount val="13"/>
                <c:pt idx="0">
                  <c:v>1788.48</c:v>
                </c:pt>
                <c:pt idx="1">
                  <c:v>1805.31</c:v>
                </c:pt>
                <c:pt idx="2">
                  <c:v>1825.8</c:v>
                </c:pt>
                <c:pt idx="3">
                  <c:v>1835.29</c:v>
                </c:pt>
                <c:pt idx="4">
                  <c:v>1847.41</c:v>
                </c:pt>
                <c:pt idx="5">
                  <c:v>1853.32</c:v>
                </c:pt>
                <c:pt idx="6">
                  <c:v>1855.17</c:v>
                </c:pt>
                <c:pt idx="7">
                  <c:v>1860.37</c:v>
                </c:pt>
                <c:pt idx="8">
                  <c:v>1863.9</c:v>
                </c:pt>
                <c:pt idx="9">
                  <c:v>1869.87</c:v>
                </c:pt>
                <c:pt idx="10">
                  <c:v>1873.23</c:v>
                </c:pt>
                <c:pt idx="11">
                  <c:v>1874.54</c:v>
                </c:pt>
                <c:pt idx="12">
                  <c:v>1882.04</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Pereira!$F$15:$R$15</c:f>
              <c:numCache>
                <c:formatCode>0.0</c:formatCode>
                <c:ptCount val="13"/>
                <c:pt idx="0">
                  <c:v>2494.0221999999999</c:v>
                </c:pt>
                <c:pt idx="1">
                  <c:v>3206.85</c:v>
                </c:pt>
                <c:pt idx="2">
                  <c:v>3068</c:v>
                </c:pt>
                <c:pt idx="3">
                  <c:v>3025.22354</c:v>
                </c:pt>
                <c:pt idx="4">
                  <c:v>3070.8010599999998</c:v>
                </c:pt>
                <c:pt idx="5">
                  <c:v>3053.4353799999999</c:v>
                </c:pt>
                <c:pt idx="6">
                  <c:v>3025.6340300000002</c:v>
                </c:pt>
                <c:pt idx="7">
                  <c:v>2980.8967400000001</c:v>
                </c:pt>
                <c:pt idx="8">
                  <c:v>2948.7463600000001</c:v>
                </c:pt>
                <c:pt idx="9">
                  <c:v>2859.6781500000002</c:v>
                </c:pt>
                <c:pt idx="10">
                  <c:v>2797.20714</c:v>
                </c:pt>
                <c:pt idx="11">
                  <c:v>2815.79907</c:v>
                </c:pt>
                <c:pt idx="12">
                  <c:v>3352.6762399999998</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Pereira!$F$16:$R$16</c:f>
              <c:numCache>
                <c:formatCode>0.0</c:formatCode>
                <c:ptCount val="13"/>
                <c:pt idx="0">
                  <c:v>2992.8266399999998</c:v>
                </c:pt>
                <c:pt idx="1">
                  <c:v>3848.22</c:v>
                </c:pt>
                <c:pt idx="2">
                  <c:v>3681.6</c:v>
                </c:pt>
                <c:pt idx="3">
                  <c:v>3630.2682479999999</c:v>
                </c:pt>
                <c:pt idx="4">
                  <c:v>3684.9612719999996</c:v>
                </c:pt>
                <c:pt idx="5">
                  <c:v>3664.1224559999996</c:v>
                </c:pt>
                <c:pt idx="6">
                  <c:v>3630.7608359999999</c:v>
                </c:pt>
                <c:pt idx="7">
                  <c:v>3577.0760880000003</c:v>
                </c:pt>
                <c:pt idx="8">
                  <c:v>3538.4956320000001</c:v>
                </c:pt>
                <c:pt idx="9">
                  <c:v>3431.6137800000001</c:v>
                </c:pt>
                <c:pt idx="10">
                  <c:v>3356.6485680000001</c:v>
                </c:pt>
                <c:pt idx="11">
                  <c:v>3378.9588840000001</c:v>
                </c:pt>
                <c:pt idx="12">
                  <c:v>4023.2114879999995</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Riohacha!$F$5:$R$5</c:f>
              <c:numCache>
                <c:formatCode>0.0</c:formatCode>
                <c:ptCount val="13"/>
                <c:pt idx="0">
                  <c:v>1562.85</c:v>
                </c:pt>
                <c:pt idx="1">
                  <c:v>1830.36</c:v>
                </c:pt>
                <c:pt idx="2">
                  <c:v>1475.97</c:v>
                </c:pt>
                <c:pt idx="3">
                  <c:v>1355.3</c:v>
                </c:pt>
                <c:pt idx="4">
                  <c:v>1732.18</c:v>
                </c:pt>
                <c:pt idx="5">
                  <c:v>1562</c:v>
                </c:pt>
                <c:pt idx="6">
                  <c:v>1551.21</c:v>
                </c:pt>
                <c:pt idx="7">
                  <c:v>1703.58</c:v>
                </c:pt>
                <c:pt idx="8">
                  <c:v>1491.39</c:v>
                </c:pt>
                <c:pt idx="9">
                  <c:v>1469.95</c:v>
                </c:pt>
                <c:pt idx="10">
                  <c:v>1461.29</c:v>
                </c:pt>
                <c:pt idx="11">
                  <c:v>1343.74</c:v>
                </c:pt>
                <c:pt idx="12">
                  <c:v>1459.35</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Riohacha!$F$6:$R$6</c:f>
              <c:numCache>
                <c:formatCode>0.0</c:formatCode>
                <c:ptCount val="13"/>
                <c:pt idx="0">
                  <c:v>360.57</c:v>
                </c:pt>
                <c:pt idx="1">
                  <c:v>270.18</c:v>
                </c:pt>
                <c:pt idx="2">
                  <c:v>509.3</c:v>
                </c:pt>
                <c:pt idx="3">
                  <c:v>447.76</c:v>
                </c:pt>
                <c:pt idx="4">
                  <c:v>452.27</c:v>
                </c:pt>
                <c:pt idx="5">
                  <c:v>474.56</c:v>
                </c:pt>
                <c:pt idx="6">
                  <c:v>473.63</c:v>
                </c:pt>
                <c:pt idx="7">
                  <c:v>438.54</c:v>
                </c:pt>
                <c:pt idx="8">
                  <c:v>445.93</c:v>
                </c:pt>
                <c:pt idx="9">
                  <c:v>462.6</c:v>
                </c:pt>
                <c:pt idx="10">
                  <c:v>479.64</c:v>
                </c:pt>
                <c:pt idx="11">
                  <c:v>456.75</c:v>
                </c:pt>
                <c:pt idx="12">
                  <c:v>474.61</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Riohacha!$F$7:$R$7</c:f>
              <c:numCache>
                <c:formatCode>0.0</c:formatCode>
                <c:ptCount val="13"/>
                <c:pt idx="0">
                  <c:v>950</c:v>
                </c:pt>
                <c:pt idx="1">
                  <c:v>914</c:v>
                </c:pt>
                <c:pt idx="2">
                  <c:v>919</c:v>
                </c:pt>
                <c:pt idx="3">
                  <c:v>921</c:v>
                </c:pt>
                <c:pt idx="4">
                  <c:v>924</c:v>
                </c:pt>
                <c:pt idx="5">
                  <c:v>920</c:v>
                </c:pt>
                <c:pt idx="6">
                  <c:v>917</c:v>
                </c:pt>
                <c:pt idx="7">
                  <c:v>921</c:v>
                </c:pt>
                <c:pt idx="8">
                  <c:v>925</c:v>
                </c:pt>
                <c:pt idx="9">
                  <c:v>928</c:v>
                </c:pt>
                <c:pt idx="10">
                  <c:v>926</c:v>
                </c:pt>
                <c:pt idx="11">
                  <c:v>920</c:v>
                </c:pt>
                <c:pt idx="12">
                  <c:v>919</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Riohacha!$F$8:$R$8</c:f>
              <c:numCache>
                <c:formatCode>0.0</c:formatCode>
                <c:ptCount val="13"/>
                <c:pt idx="0">
                  <c:v>2921.58</c:v>
                </c:pt>
                <c:pt idx="1">
                  <c:v>3052.46</c:v>
                </c:pt>
                <c:pt idx="2">
                  <c:v>2937.73</c:v>
                </c:pt>
                <c:pt idx="3">
                  <c:v>2735.76</c:v>
                </c:pt>
                <c:pt idx="4">
                  <c:v>3126.1</c:v>
                </c:pt>
                <c:pt idx="5">
                  <c:v>2968.82</c:v>
                </c:pt>
                <c:pt idx="6">
                  <c:v>2955.13</c:v>
                </c:pt>
                <c:pt idx="7">
                  <c:v>3072.21</c:v>
                </c:pt>
                <c:pt idx="8">
                  <c:v>2870.69</c:v>
                </c:pt>
                <c:pt idx="9">
                  <c:v>2873.18</c:v>
                </c:pt>
                <c:pt idx="10">
                  <c:v>2879.43</c:v>
                </c:pt>
                <c:pt idx="11">
                  <c:v>2729.84</c:v>
                </c:pt>
                <c:pt idx="12">
                  <c:v>2859.55</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Riohacha!$F$9:$R$9</c:f>
              <c:numCache>
                <c:formatCode>0.0</c:formatCode>
                <c:ptCount val="13"/>
                <c:pt idx="0">
                  <c:v>3264.52</c:v>
                </c:pt>
                <c:pt idx="1">
                  <c:v>3291.05</c:v>
                </c:pt>
                <c:pt idx="2">
                  <c:v>3324.25</c:v>
                </c:pt>
                <c:pt idx="3">
                  <c:v>3337.6</c:v>
                </c:pt>
                <c:pt idx="4">
                  <c:v>3355.4</c:v>
                </c:pt>
                <c:pt idx="5">
                  <c:v>3361.95</c:v>
                </c:pt>
                <c:pt idx="6">
                  <c:v>3361.33</c:v>
                </c:pt>
                <c:pt idx="7">
                  <c:v>3366.29</c:v>
                </c:pt>
                <c:pt idx="8">
                  <c:v>3368.32</c:v>
                </c:pt>
                <c:pt idx="9">
                  <c:v>3375.03</c:v>
                </c:pt>
                <c:pt idx="10">
                  <c:v>3377.04</c:v>
                </c:pt>
                <c:pt idx="11">
                  <c:v>3375.27</c:v>
                </c:pt>
                <c:pt idx="12">
                  <c:v>3379.93</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00168350125E-2"/>
          <c:y val="6.0000489971336675E-2"/>
          <c:w val="0.9441216783768321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Macro'!$B$49:$B$73</c:f>
              <c:numCache>
                <c:formatCode>mmm\-yy</c:formatCode>
                <c:ptCount val="25"/>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numCache>
            </c:numRef>
          </c:cat>
          <c:val>
            <c:numRef>
              <c:f>'Variables Macro'!$C$49:$C$73</c:f>
              <c:numCache>
                <c:formatCode>0</c:formatCode>
                <c:ptCount val="25"/>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pt idx="22">
                  <c:v>152</c:v>
                </c:pt>
                <c:pt idx="23">
                  <c:v>152</c:v>
                </c:pt>
                <c:pt idx="24">
                  <c:v>154</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catAx>
        <c:axId val="468654120"/>
        <c:scaling>
          <c:orientation val="minMax"/>
          <c:min val="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52160"/>
        <c:crosses val="autoZero"/>
        <c:auto val="0"/>
        <c:lblAlgn val="ctr"/>
        <c:lblOffset val="100"/>
        <c:noMultiLvlLbl val="1"/>
      </c:catAx>
      <c:valAx>
        <c:axId val="468652160"/>
        <c:scaling>
          <c:orientation val="minMax"/>
          <c:min val="8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crossAx val="468654120"/>
        <c:crossesAt val="45292"/>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Riohacha!$F$13:$R$13</c:f>
              <c:numCache>
                <c:formatCode>0.0</c:formatCode>
                <c:ptCount val="13"/>
                <c:pt idx="0">
                  <c:v>1272.6600000000001</c:v>
                </c:pt>
                <c:pt idx="1">
                  <c:v>1327.77</c:v>
                </c:pt>
                <c:pt idx="2">
                  <c:v>1342.84</c:v>
                </c:pt>
                <c:pt idx="3">
                  <c:v>1349.92</c:v>
                </c:pt>
                <c:pt idx="4">
                  <c:v>1359.08</c:v>
                </c:pt>
                <c:pt idx="5">
                  <c:v>1363.44</c:v>
                </c:pt>
                <c:pt idx="6">
                  <c:v>1364.89</c:v>
                </c:pt>
                <c:pt idx="7">
                  <c:v>1368.62</c:v>
                </c:pt>
                <c:pt idx="8">
                  <c:v>1371.16</c:v>
                </c:pt>
                <c:pt idx="9">
                  <c:v>1375.61</c:v>
                </c:pt>
                <c:pt idx="10">
                  <c:v>1378.15</c:v>
                </c:pt>
                <c:pt idx="11">
                  <c:v>1379.15</c:v>
                </c:pt>
                <c:pt idx="12">
                  <c:v>1382.78</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Riohacha!$F$14:$R$14</c:f>
              <c:numCache>
                <c:formatCode>0.0</c:formatCode>
                <c:ptCount val="13"/>
                <c:pt idx="0">
                  <c:v>1589.66</c:v>
                </c:pt>
                <c:pt idx="1">
                  <c:v>1658.65</c:v>
                </c:pt>
                <c:pt idx="2">
                  <c:v>1677.48</c:v>
                </c:pt>
                <c:pt idx="3">
                  <c:v>1686.33</c:v>
                </c:pt>
                <c:pt idx="4">
                  <c:v>1697.5</c:v>
                </c:pt>
                <c:pt idx="5">
                  <c:v>1702.94</c:v>
                </c:pt>
                <c:pt idx="6">
                  <c:v>1704.76</c:v>
                </c:pt>
                <c:pt idx="7">
                  <c:v>1709.41</c:v>
                </c:pt>
                <c:pt idx="8">
                  <c:v>1712.58</c:v>
                </c:pt>
                <c:pt idx="9">
                  <c:v>1718.14</c:v>
                </c:pt>
                <c:pt idx="10">
                  <c:v>1721.32</c:v>
                </c:pt>
                <c:pt idx="11">
                  <c:v>1722.56</c:v>
                </c:pt>
                <c:pt idx="12">
                  <c:v>1727.1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Riohacha!$F$15:$R$15</c:f>
              <c:numCache>
                <c:formatCode>0.0</c:formatCode>
                <c:ptCount val="13"/>
                <c:pt idx="0">
                  <c:v>2921.58</c:v>
                </c:pt>
                <c:pt idx="1">
                  <c:v>3052.46</c:v>
                </c:pt>
                <c:pt idx="2">
                  <c:v>2937.73</c:v>
                </c:pt>
                <c:pt idx="3">
                  <c:v>2735.76</c:v>
                </c:pt>
                <c:pt idx="4">
                  <c:v>3126.1</c:v>
                </c:pt>
                <c:pt idx="5">
                  <c:v>2968.82</c:v>
                </c:pt>
                <c:pt idx="6">
                  <c:v>2955.13</c:v>
                </c:pt>
                <c:pt idx="7">
                  <c:v>3072.21</c:v>
                </c:pt>
                <c:pt idx="8">
                  <c:v>2870.69</c:v>
                </c:pt>
                <c:pt idx="9">
                  <c:v>2873.18</c:v>
                </c:pt>
                <c:pt idx="10">
                  <c:v>2879.43</c:v>
                </c:pt>
                <c:pt idx="11">
                  <c:v>2729.84</c:v>
                </c:pt>
                <c:pt idx="12">
                  <c:v>2859.55</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Riohacha!$F$16:$R$16</c:f>
              <c:numCache>
                <c:formatCode>0.0</c:formatCode>
                <c:ptCount val="13"/>
                <c:pt idx="0">
                  <c:v>3505.8959999999997</c:v>
                </c:pt>
                <c:pt idx="1">
                  <c:v>3662.9519999999998</c:v>
                </c:pt>
                <c:pt idx="2">
                  <c:v>3525.2759999999998</c:v>
                </c:pt>
                <c:pt idx="3">
                  <c:v>3282.9120000000003</c:v>
                </c:pt>
                <c:pt idx="4">
                  <c:v>3751.3199999999997</c:v>
                </c:pt>
                <c:pt idx="5">
                  <c:v>3562.5840000000003</c:v>
                </c:pt>
                <c:pt idx="6">
                  <c:v>3546.1559999999999</c:v>
                </c:pt>
                <c:pt idx="7">
                  <c:v>3686.652</c:v>
                </c:pt>
                <c:pt idx="8">
                  <c:v>3444.828</c:v>
                </c:pt>
                <c:pt idx="9">
                  <c:v>3447.8159999999998</c:v>
                </c:pt>
                <c:pt idx="10">
                  <c:v>3455.3159999999998</c:v>
                </c:pt>
                <c:pt idx="11">
                  <c:v>3275.808</c:v>
                </c:pt>
                <c:pt idx="12">
                  <c:v>3431.46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Guaviare'!$F$5:$R$5</c:f>
              <c:numCache>
                <c:formatCode>0.0</c:formatCode>
                <c:ptCount val="13"/>
                <c:pt idx="0">
                  <c:v>1756.29</c:v>
                </c:pt>
                <c:pt idx="1">
                  <c:v>1607.16</c:v>
                </c:pt>
                <c:pt idx="2">
                  <c:v>1563.49</c:v>
                </c:pt>
                <c:pt idx="3">
                  <c:v>1569.22</c:v>
                </c:pt>
                <c:pt idx="4">
                  <c:v>1585.15</c:v>
                </c:pt>
                <c:pt idx="5">
                  <c:v>1582.08</c:v>
                </c:pt>
                <c:pt idx="6">
                  <c:v>1590.08</c:v>
                </c:pt>
                <c:pt idx="7">
                  <c:v>1591.27</c:v>
                </c:pt>
                <c:pt idx="8">
                  <c:v>1482.44</c:v>
                </c:pt>
                <c:pt idx="9">
                  <c:v>1390.2</c:v>
                </c:pt>
                <c:pt idx="10">
                  <c:v>1450.17</c:v>
                </c:pt>
                <c:pt idx="11">
                  <c:v>1505.25</c:v>
                </c:pt>
                <c:pt idx="12">
                  <c:v>1748.25</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Guaviare'!$F$6:$R$6</c:f>
              <c:numCache>
                <c:formatCode>0.0</c:formatCode>
                <c:ptCount val="13"/>
                <c:pt idx="0">
                  <c:v>2344.5</c:v>
                </c:pt>
                <c:pt idx="1">
                  <c:v>2449.1999999999998</c:v>
                </c:pt>
                <c:pt idx="2">
                  <c:v>2408.52</c:v>
                </c:pt>
                <c:pt idx="3">
                  <c:v>2470.92</c:v>
                </c:pt>
                <c:pt idx="4">
                  <c:v>2427.41</c:v>
                </c:pt>
                <c:pt idx="5">
                  <c:v>2744.74</c:v>
                </c:pt>
                <c:pt idx="6">
                  <c:v>2381.79</c:v>
                </c:pt>
                <c:pt idx="7">
                  <c:v>2632</c:v>
                </c:pt>
                <c:pt idx="8">
                  <c:v>2433.4699999999998</c:v>
                </c:pt>
                <c:pt idx="9">
                  <c:v>2388.84</c:v>
                </c:pt>
                <c:pt idx="10">
                  <c:v>2461.73</c:v>
                </c:pt>
                <c:pt idx="11">
                  <c:v>2443.11</c:v>
                </c:pt>
                <c:pt idx="12">
                  <c:v>2429.5700000000002</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Guaviare'!$F$7:$R$7</c:f>
              <c:numCache>
                <c:formatCode>0.0</c:formatCode>
                <c:ptCount val="13"/>
                <c:pt idx="0">
                  <c:v>436.6</c:v>
                </c:pt>
                <c:pt idx="1">
                  <c:v>435.17</c:v>
                </c:pt>
                <c:pt idx="2">
                  <c:v>431.88</c:v>
                </c:pt>
                <c:pt idx="3">
                  <c:v>429.37</c:v>
                </c:pt>
                <c:pt idx="4">
                  <c:v>778.78</c:v>
                </c:pt>
                <c:pt idx="5">
                  <c:v>780</c:v>
                </c:pt>
                <c:pt idx="6">
                  <c:v>780.17</c:v>
                </c:pt>
                <c:pt idx="7">
                  <c:v>782.6</c:v>
                </c:pt>
                <c:pt idx="8">
                  <c:v>784.37</c:v>
                </c:pt>
                <c:pt idx="9">
                  <c:v>787</c:v>
                </c:pt>
                <c:pt idx="10">
                  <c:v>787.75</c:v>
                </c:pt>
                <c:pt idx="11">
                  <c:v>787.12</c:v>
                </c:pt>
                <c:pt idx="12">
                  <c:v>788.52</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Guaviare'!$F$8:$R$8</c:f>
              <c:numCache>
                <c:formatCode>0.0</c:formatCode>
                <c:ptCount val="13"/>
                <c:pt idx="0">
                  <c:v>4534.1099999999997</c:v>
                </c:pt>
                <c:pt idx="1">
                  <c:v>4484.6499999999996</c:v>
                </c:pt>
                <c:pt idx="2">
                  <c:v>4409.46</c:v>
                </c:pt>
                <c:pt idx="3">
                  <c:v>4482.4799999999996</c:v>
                </c:pt>
                <c:pt idx="4">
                  <c:v>4818.8100000000004</c:v>
                </c:pt>
                <c:pt idx="5">
                  <c:v>5131.1899999999996</c:v>
                </c:pt>
                <c:pt idx="6">
                  <c:v>4797.03</c:v>
                </c:pt>
                <c:pt idx="7">
                  <c:v>5045.95</c:v>
                </c:pt>
                <c:pt idx="8">
                  <c:v>4749.45</c:v>
                </c:pt>
                <c:pt idx="9">
                  <c:v>4599.9799999999996</c:v>
                </c:pt>
                <c:pt idx="10">
                  <c:v>4734.78</c:v>
                </c:pt>
                <c:pt idx="11">
                  <c:v>4762.1099999999997</c:v>
                </c:pt>
                <c:pt idx="12">
                  <c:v>4997.0600000000004</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Guaviare'!$F$9:$R$9</c:f>
              <c:numCache>
                <c:formatCode>0.0</c:formatCode>
                <c:ptCount val="13"/>
                <c:pt idx="0">
                  <c:v>6527.5</c:v>
                </c:pt>
                <c:pt idx="1">
                  <c:v>6580.54</c:v>
                </c:pt>
                <c:pt idx="2">
                  <c:v>6646.92</c:v>
                </c:pt>
                <c:pt idx="3">
                  <c:v>6673.62</c:v>
                </c:pt>
                <c:pt idx="4">
                  <c:v>6709.79</c:v>
                </c:pt>
                <c:pt idx="5">
                  <c:v>6722.9</c:v>
                </c:pt>
                <c:pt idx="6">
                  <c:v>6721.65</c:v>
                </c:pt>
                <c:pt idx="7">
                  <c:v>6731.56</c:v>
                </c:pt>
                <c:pt idx="8">
                  <c:v>6735.64</c:v>
                </c:pt>
                <c:pt idx="9">
                  <c:v>6749.05</c:v>
                </c:pt>
                <c:pt idx="10">
                  <c:v>6749.05</c:v>
                </c:pt>
                <c:pt idx="11">
                  <c:v>6749.52</c:v>
                </c:pt>
                <c:pt idx="12">
                  <c:v>6758.84</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Guaviare'!$F$13:$R$13</c:f>
              <c:numCache>
                <c:formatCode>0.0</c:formatCode>
                <c:ptCount val="13"/>
                <c:pt idx="0">
                  <c:v>2196.42</c:v>
                </c:pt>
                <c:pt idx="1">
                  <c:v>2217.04</c:v>
                </c:pt>
                <c:pt idx="2">
                  <c:v>2242.21</c:v>
                </c:pt>
                <c:pt idx="3">
                  <c:v>2254.04</c:v>
                </c:pt>
                <c:pt idx="4">
                  <c:v>2268.9</c:v>
                </c:pt>
                <c:pt idx="5">
                  <c:v>2380.02</c:v>
                </c:pt>
                <c:pt idx="6">
                  <c:v>2382.56</c:v>
                </c:pt>
                <c:pt idx="7">
                  <c:v>2389.06</c:v>
                </c:pt>
                <c:pt idx="8">
                  <c:v>2393.5</c:v>
                </c:pt>
                <c:pt idx="9">
                  <c:v>2401.27</c:v>
                </c:pt>
                <c:pt idx="10">
                  <c:v>2405.71</c:v>
                </c:pt>
                <c:pt idx="11">
                  <c:v>2407.4499999999998</c:v>
                </c:pt>
                <c:pt idx="12">
                  <c:v>2413.79</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Guaviare'!$F$14:$R$14</c:f>
              <c:numCache>
                <c:formatCode>0.0</c:formatCode>
                <c:ptCount val="13"/>
                <c:pt idx="0">
                  <c:v>2788.98</c:v>
                </c:pt>
                <c:pt idx="1">
                  <c:v>2815.16</c:v>
                </c:pt>
                <c:pt idx="2">
                  <c:v>2847.12</c:v>
                </c:pt>
                <c:pt idx="3">
                  <c:v>2862.14</c:v>
                </c:pt>
                <c:pt idx="4">
                  <c:v>2881.01</c:v>
                </c:pt>
                <c:pt idx="5">
                  <c:v>3013.19</c:v>
                </c:pt>
                <c:pt idx="6">
                  <c:v>3016.4</c:v>
                </c:pt>
                <c:pt idx="7">
                  <c:v>3024.63</c:v>
                </c:pt>
                <c:pt idx="8">
                  <c:v>3030.25</c:v>
                </c:pt>
                <c:pt idx="9">
                  <c:v>3040.08</c:v>
                </c:pt>
                <c:pt idx="10">
                  <c:v>3045.7</c:v>
                </c:pt>
                <c:pt idx="11">
                  <c:v>3047.91</c:v>
                </c:pt>
                <c:pt idx="12">
                  <c:v>3055.94</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Guaviare'!$F$15:$R$15</c:f>
              <c:numCache>
                <c:formatCode>0.0</c:formatCode>
                <c:ptCount val="13"/>
                <c:pt idx="0">
                  <c:v>4534.1099999999997</c:v>
                </c:pt>
                <c:pt idx="1">
                  <c:v>4484.6499999999996</c:v>
                </c:pt>
                <c:pt idx="2">
                  <c:v>4409.46</c:v>
                </c:pt>
                <c:pt idx="3">
                  <c:v>4482.4799999999996</c:v>
                </c:pt>
                <c:pt idx="4">
                  <c:v>4818.8100000000004</c:v>
                </c:pt>
                <c:pt idx="5">
                  <c:v>5131.1899999999996</c:v>
                </c:pt>
                <c:pt idx="6">
                  <c:v>4797.03</c:v>
                </c:pt>
                <c:pt idx="7">
                  <c:v>5045.95</c:v>
                </c:pt>
                <c:pt idx="8">
                  <c:v>4749.45</c:v>
                </c:pt>
                <c:pt idx="9">
                  <c:v>4599.9799999999996</c:v>
                </c:pt>
                <c:pt idx="10">
                  <c:v>4734.78</c:v>
                </c:pt>
                <c:pt idx="11">
                  <c:v>4762.1099999999997</c:v>
                </c:pt>
                <c:pt idx="12">
                  <c:v>4997.0600000000004</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'San José del Guaviare'!$F$16:$R$16</c:f>
              <c:numCache>
                <c:formatCode>0.0</c:formatCode>
                <c:ptCount val="13"/>
                <c:pt idx="0">
                  <c:v>5440.9319999999998</c:v>
                </c:pt>
                <c:pt idx="1">
                  <c:v>5381.579999999999</c:v>
                </c:pt>
                <c:pt idx="2">
                  <c:v>5291.3519999999999</c:v>
                </c:pt>
                <c:pt idx="3">
                  <c:v>5378.9759999999997</c:v>
                </c:pt>
                <c:pt idx="4">
                  <c:v>5782.5720000000001</c:v>
                </c:pt>
                <c:pt idx="5">
                  <c:v>6157.427999999999</c:v>
                </c:pt>
                <c:pt idx="6">
                  <c:v>5756.4359999999997</c:v>
                </c:pt>
                <c:pt idx="7">
                  <c:v>6055.1399999999994</c:v>
                </c:pt>
                <c:pt idx="8">
                  <c:v>5699.3399999999992</c:v>
                </c:pt>
                <c:pt idx="9">
                  <c:v>5519.9759999999997</c:v>
                </c:pt>
                <c:pt idx="10">
                  <c:v>5681.7359999999999</c:v>
                </c:pt>
                <c:pt idx="11">
                  <c:v>5714.5319999999992</c:v>
                </c:pt>
                <c:pt idx="12">
                  <c:v>5996.4720000000007</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Sincelejo!$F$5:$R$5</c:f>
              <c:numCache>
                <c:formatCode>0.0</c:formatCode>
                <c:ptCount val="13"/>
                <c:pt idx="0">
                  <c:v>1555.98</c:v>
                </c:pt>
                <c:pt idx="1">
                  <c:v>1592.13</c:v>
                </c:pt>
                <c:pt idx="2">
                  <c:v>1656.26</c:v>
                </c:pt>
                <c:pt idx="3">
                  <c:v>1714.3</c:v>
                </c:pt>
                <c:pt idx="4">
                  <c:v>1594.78</c:v>
                </c:pt>
                <c:pt idx="5">
                  <c:v>1585.64</c:v>
                </c:pt>
                <c:pt idx="6">
                  <c:v>1634.89</c:v>
                </c:pt>
                <c:pt idx="7">
                  <c:v>1615.25</c:v>
                </c:pt>
                <c:pt idx="8">
                  <c:v>1562.46</c:v>
                </c:pt>
                <c:pt idx="9">
                  <c:v>1496.35</c:v>
                </c:pt>
                <c:pt idx="10">
                  <c:v>1508.26</c:v>
                </c:pt>
                <c:pt idx="11">
                  <c:v>1463.76</c:v>
                </c:pt>
                <c:pt idx="12">
                  <c:v>1341.2</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Sincelejo!$F$6:$R$6</c:f>
              <c:numCache>
                <c:formatCode>0.0</c:formatCode>
                <c:ptCount val="13"/>
                <c:pt idx="0">
                  <c:v>261.33999999999997</c:v>
                </c:pt>
                <c:pt idx="1">
                  <c:v>279.45</c:v>
                </c:pt>
                <c:pt idx="2">
                  <c:v>262.07</c:v>
                </c:pt>
                <c:pt idx="3">
                  <c:v>257.89</c:v>
                </c:pt>
                <c:pt idx="4">
                  <c:v>259.64</c:v>
                </c:pt>
                <c:pt idx="5">
                  <c:v>255.16</c:v>
                </c:pt>
                <c:pt idx="6">
                  <c:v>279.2</c:v>
                </c:pt>
                <c:pt idx="7">
                  <c:v>249.66</c:v>
                </c:pt>
                <c:pt idx="8">
                  <c:v>262.91000000000003</c:v>
                </c:pt>
                <c:pt idx="9">
                  <c:v>3901.29</c:v>
                </c:pt>
                <c:pt idx="10">
                  <c:v>270.82</c:v>
                </c:pt>
                <c:pt idx="11">
                  <c:v>278.68</c:v>
                </c:pt>
                <c:pt idx="12">
                  <c:v>270.60000000000002</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Sincelejo!$F$7:$R$7</c:f>
              <c:numCache>
                <c:formatCode>0.0</c:formatCode>
                <c:ptCount val="13"/>
                <c:pt idx="0">
                  <c:v>1014.28</c:v>
                </c:pt>
                <c:pt idx="1">
                  <c:v>1021.44</c:v>
                </c:pt>
                <c:pt idx="2">
                  <c:v>1027.1099999999999</c:v>
                </c:pt>
                <c:pt idx="3">
                  <c:v>1028.77</c:v>
                </c:pt>
                <c:pt idx="4">
                  <c:v>1032.1400000000001</c:v>
                </c:pt>
                <c:pt idx="5">
                  <c:v>1026.78</c:v>
                </c:pt>
                <c:pt idx="6">
                  <c:v>1023.38</c:v>
                </c:pt>
                <c:pt idx="7">
                  <c:v>1028.17</c:v>
                </c:pt>
                <c:pt idx="8">
                  <c:v>1032.26</c:v>
                </c:pt>
                <c:pt idx="9">
                  <c:v>1036.1400000000001</c:v>
                </c:pt>
                <c:pt idx="10">
                  <c:v>1033.3399999999999</c:v>
                </c:pt>
                <c:pt idx="11">
                  <c:v>1025.9100000000001</c:v>
                </c:pt>
                <c:pt idx="12">
                  <c:v>1024.1099999999999</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Sincelejo!$F$8:$R$8</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Sincelejo!$F$9:$R$9</c:f>
              <c:numCache>
                <c:formatCode>0.0</c:formatCode>
                <c:ptCount val="13"/>
                <c:pt idx="0">
                  <c:v>3650.38</c:v>
                </c:pt>
                <c:pt idx="1">
                  <c:v>3680.04</c:v>
                </c:pt>
                <c:pt idx="2">
                  <c:v>3717.16</c:v>
                </c:pt>
                <c:pt idx="3">
                  <c:v>3732.09</c:v>
                </c:pt>
                <c:pt idx="4">
                  <c:v>3751.99</c:v>
                </c:pt>
                <c:pt idx="5">
                  <c:v>3759.32</c:v>
                </c:pt>
                <c:pt idx="6">
                  <c:v>3758.62</c:v>
                </c:pt>
                <c:pt idx="7">
                  <c:v>3764.17</c:v>
                </c:pt>
                <c:pt idx="8">
                  <c:v>3766.44</c:v>
                </c:pt>
                <c:pt idx="9">
                  <c:v>3773.94</c:v>
                </c:pt>
                <c:pt idx="10">
                  <c:v>3776.19</c:v>
                </c:pt>
                <c:pt idx="11">
                  <c:v>3774.21</c:v>
                </c:pt>
                <c:pt idx="12">
                  <c:v>3779.42</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Sincelejo!$F$13:$R$13</c:f>
              <c:numCache>
                <c:formatCode>0.0</c:formatCode>
                <c:ptCount val="13"/>
                <c:pt idx="0">
                  <c:v>1281.5899999999999</c:v>
                </c:pt>
                <c:pt idx="1">
                  <c:v>1310.81</c:v>
                </c:pt>
                <c:pt idx="2">
                  <c:v>1331.79</c:v>
                </c:pt>
                <c:pt idx="3">
                  <c:v>1355.65</c:v>
                </c:pt>
                <c:pt idx="4">
                  <c:v>1364.59</c:v>
                </c:pt>
                <c:pt idx="5">
                  <c:v>1368.96</c:v>
                </c:pt>
                <c:pt idx="6">
                  <c:v>1370.42</c:v>
                </c:pt>
                <c:pt idx="7">
                  <c:v>1374.16</c:v>
                </c:pt>
                <c:pt idx="8">
                  <c:v>1376.71</c:v>
                </c:pt>
                <c:pt idx="9">
                  <c:v>1381.18</c:v>
                </c:pt>
                <c:pt idx="10">
                  <c:v>1383.73</c:v>
                </c:pt>
                <c:pt idx="11">
                  <c:v>1384.74</c:v>
                </c:pt>
                <c:pt idx="12">
                  <c:v>1388.38</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Sincelejo!$F$14:$R$14</c:f>
              <c:numCache>
                <c:formatCode>0.0</c:formatCode>
                <c:ptCount val="13"/>
                <c:pt idx="0">
                  <c:v>1605.86</c:v>
                </c:pt>
                <c:pt idx="1">
                  <c:v>1642.73</c:v>
                </c:pt>
                <c:pt idx="2">
                  <c:v>1668.87</c:v>
                </c:pt>
                <c:pt idx="3">
                  <c:v>1696.85</c:v>
                </c:pt>
                <c:pt idx="4">
                  <c:v>1708.03</c:v>
                </c:pt>
                <c:pt idx="5">
                  <c:v>1713.51</c:v>
                </c:pt>
                <c:pt idx="6">
                  <c:v>1715.34</c:v>
                </c:pt>
                <c:pt idx="7">
                  <c:v>1720.02</c:v>
                </c:pt>
                <c:pt idx="8">
                  <c:v>1723.21</c:v>
                </c:pt>
                <c:pt idx="9">
                  <c:v>1728.8</c:v>
                </c:pt>
                <c:pt idx="10">
                  <c:v>1732</c:v>
                </c:pt>
                <c:pt idx="11">
                  <c:v>1733.25</c:v>
                </c:pt>
                <c:pt idx="12">
                  <c:v>1737.82</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Sincelejo!$F$15:$R$15</c:f>
              <c:numCache>
                <c:formatCode>0.0</c:formatCode>
                <c:ptCount val="13"/>
                <c:pt idx="0">
                  <c:v>2895.57</c:v>
                </c:pt>
                <c:pt idx="1">
                  <c:v>2960.91</c:v>
                </c:pt>
                <c:pt idx="2">
                  <c:v>3015.02</c:v>
                </c:pt>
                <c:pt idx="3">
                  <c:v>3072.48</c:v>
                </c:pt>
                <c:pt idx="4">
                  <c:v>2953.82</c:v>
                </c:pt>
                <c:pt idx="5">
                  <c:v>2934.34</c:v>
                </c:pt>
                <c:pt idx="6">
                  <c:v>3006.89</c:v>
                </c:pt>
                <c:pt idx="7">
                  <c:v>2971</c:v>
                </c:pt>
                <c:pt idx="8">
                  <c:v>2934.16</c:v>
                </c:pt>
                <c:pt idx="9">
                  <c:v>2870.41</c:v>
                </c:pt>
                <c:pt idx="10">
                  <c:v>2887.29</c:v>
                </c:pt>
                <c:pt idx="11">
                  <c:v>2831.55</c:v>
                </c:pt>
                <c:pt idx="12">
                  <c:v>2694.37</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Sincelejo!$F$16:$R$16</c:f>
              <c:numCache>
                <c:formatCode>0.0</c:formatCode>
                <c:ptCount val="13"/>
                <c:pt idx="0">
                  <c:v>3474.6840000000002</c:v>
                </c:pt>
                <c:pt idx="1">
                  <c:v>3553.0919999999996</c:v>
                </c:pt>
                <c:pt idx="2">
                  <c:v>3618.0239999999999</c:v>
                </c:pt>
                <c:pt idx="3">
                  <c:v>3686.9759999999997</c:v>
                </c:pt>
                <c:pt idx="4">
                  <c:v>3544.5840000000003</c:v>
                </c:pt>
                <c:pt idx="5">
                  <c:v>3521.2080000000001</c:v>
                </c:pt>
                <c:pt idx="6">
                  <c:v>3608.2679999999996</c:v>
                </c:pt>
                <c:pt idx="7">
                  <c:v>3565.2</c:v>
                </c:pt>
                <c:pt idx="8">
                  <c:v>3520.9919999999997</c:v>
                </c:pt>
                <c:pt idx="9">
                  <c:v>3444.4919999999997</c:v>
                </c:pt>
                <c:pt idx="10">
                  <c:v>3464.748</c:v>
                </c:pt>
                <c:pt idx="11">
                  <c:v>3397.86</c:v>
                </c:pt>
                <c:pt idx="12">
                  <c:v>3233.2439999999997</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StaMarta!$F$5:$R$5</c:f>
              <c:numCache>
                <c:formatCode>0.0</c:formatCode>
                <c:ptCount val="13"/>
                <c:pt idx="0">
                  <c:v>1886</c:v>
                </c:pt>
                <c:pt idx="1">
                  <c:v>1793</c:v>
                </c:pt>
                <c:pt idx="2">
                  <c:v>1720</c:v>
                </c:pt>
                <c:pt idx="3">
                  <c:v>1918</c:v>
                </c:pt>
                <c:pt idx="4">
                  <c:v>1789</c:v>
                </c:pt>
                <c:pt idx="5">
                  <c:v>1835</c:v>
                </c:pt>
                <c:pt idx="6">
                  <c:v>1774</c:v>
                </c:pt>
                <c:pt idx="7">
                  <c:v>1785</c:v>
                </c:pt>
                <c:pt idx="8">
                  <c:v>1780</c:v>
                </c:pt>
                <c:pt idx="9">
                  <c:v>1764</c:v>
                </c:pt>
                <c:pt idx="10">
                  <c:v>1736</c:v>
                </c:pt>
                <c:pt idx="11">
                  <c:v>1792</c:v>
                </c:pt>
                <c:pt idx="12">
                  <c:v>1819</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StaMarta!$F$6:$R$6</c:f>
              <c:numCache>
                <c:formatCode>0.0</c:formatCode>
                <c:ptCount val="13"/>
                <c:pt idx="0">
                  <c:v>400</c:v>
                </c:pt>
                <c:pt idx="1">
                  <c:v>400</c:v>
                </c:pt>
                <c:pt idx="2">
                  <c:v>348</c:v>
                </c:pt>
                <c:pt idx="3">
                  <c:v>384</c:v>
                </c:pt>
                <c:pt idx="4">
                  <c:v>385</c:v>
                </c:pt>
                <c:pt idx="5">
                  <c:v>376</c:v>
                </c:pt>
                <c:pt idx="6">
                  <c:v>387</c:v>
                </c:pt>
                <c:pt idx="7">
                  <c:v>421</c:v>
                </c:pt>
                <c:pt idx="8">
                  <c:v>370</c:v>
                </c:pt>
                <c:pt idx="9">
                  <c:v>378</c:v>
                </c:pt>
                <c:pt idx="10">
                  <c:v>388</c:v>
                </c:pt>
                <c:pt idx="11">
                  <c:v>380</c:v>
                </c:pt>
                <c:pt idx="12">
                  <c:v>395</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StaMarta!$F$7:$R$7</c:f>
              <c:numCache>
                <c:formatCode>0.0</c:formatCode>
                <c:ptCount val="13"/>
                <c:pt idx="0">
                  <c:v>716.44</c:v>
                </c:pt>
                <c:pt idx="1">
                  <c:v>719.77</c:v>
                </c:pt>
                <c:pt idx="2">
                  <c:v>723.89</c:v>
                </c:pt>
                <c:pt idx="3">
                  <c:v>740.49</c:v>
                </c:pt>
                <c:pt idx="4">
                  <c:v>741.85</c:v>
                </c:pt>
                <c:pt idx="5">
                  <c:v>737.56</c:v>
                </c:pt>
                <c:pt idx="6">
                  <c:v>734.34</c:v>
                </c:pt>
                <c:pt idx="7">
                  <c:v>736.76</c:v>
                </c:pt>
                <c:pt idx="8">
                  <c:v>738.3</c:v>
                </c:pt>
                <c:pt idx="9">
                  <c:v>739.52</c:v>
                </c:pt>
                <c:pt idx="10">
                  <c:v>736.51</c:v>
                </c:pt>
                <c:pt idx="11">
                  <c:v>730.71</c:v>
                </c:pt>
                <c:pt idx="12">
                  <c:v>728.46</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StaMarta!$F$8:$R$8</c:f>
              <c:numCache>
                <c:formatCode>0.0</c:formatCode>
                <c:ptCount val="13"/>
                <c:pt idx="0">
                  <c:v>3091.07</c:v>
                </c:pt>
                <c:pt idx="1">
                  <c:v>2996.48</c:v>
                </c:pt>
                <c:pt idx="2">
                  <c:v>2872.33</c:v>
                </c:pt>
                <c:pt idx="3">
                  <c:v>3130.78</c:v>
                </c:pt>
                <c:pt idx="4">
                  <c:v>3005.08</c:v>
                </c:pt>
                <c:pt idx="5">
                  <c:v>3035.85</c:v>
                </c:pt>
                <c:pt idx="6">
                  <c:v>2995.97</c:v>
                </c:pt>
                <c:pt idx="7">
                  <c:v>3044.41</c:v>
                </c:pt>
                <c:pt idx="8">
                  <c:v>2986.94</c:v>
                </c:pt>
                <c:pt idx="9">
                  <c:v>2980.77</c:v>
                </c:pt>
                <c:pt idx="10">
                  <c:v>2961.04</c:v>
                </c:pt>
                <c:pt idx="11">
                  <c:v>3003.77</c:v>
                </c:pt>
                <c:pt idx="12">
                  <c:v>3050.3</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StaMarta!$F$9:$R$9</c:f>
              <c:numCache>
                <c:formatCode>0.0</c:formatCode>
                <c:ptCount val="13"/>
                <c:pt idx="0">
                  <c:v>4976</c:v>
                </c:pt>
                <c:pt idx="1">
                  <c:v>5016</c:v>
                </c:pt>
                <c:pt idx="2">
                  <c:v>5067</c:v>
                </c:pt>
                <c:pt idx="3">
                  <c:v>5087</c:v>
                </c:pt>
                <c:pt idx="4">
                  <c:v>5114</c:v>
                </c:pt>
                <c:pt idx="5">
                  <c:v>5124</c:v>
                </c:pt>
                <c:pt idx="6">
                  <c:v>5123</c:v>
                </c:pt>
                <c:pt idx="7">
                  <c:v>5131</c:v>
                </c:pt>
                <c:pt idx="8">
                  <c:v>5134</c:v>
                </c:pt>
                <c:pt idx="9">
                  <c:v>5144</c:v>
                </c:pt>
                <c:pt idx="10">
                  <c:v>5147</c:v>
                </c:pt>
                <c:pt idx="11">
                  <c:v>5145</c:v>
                </c:pt>
                <c:pt idx="12">
                  <c:v>5152</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7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StaMarta!$F$13:$R$13</c:f>
              <c:numCache>
                <c:formatCode>0.0</c:formatCode>
                <c:ptCount val="13"/>
                <c:pt idx="0">
                  <c:v>1416.46</c:v>
                </c:pt>
                <c:pt idx="1">
                  <c:v>1429.76</c:v>
                </c:pt>
                <c:pt idx="2">
                  <c:v>1445.99</c:v>
                </c:pt>
                <c:pt idx="3">
                  <c:v>1453.62</c:v>
                </c:pt>
                <c:pt idx="4">
                  <c:v>1463.2</c:v>
                </c:pt>
                <c:pt idx="5">
                  <c:v>1467.89</c:v>
                </c:pt>
                <c:pt idx="6">
                  <c:v>1469.45</c:v>
                </c:pt>
                <c:pt idx="7">
                  <c:v>1473.46</c:v>
                </c:pt>
                <c:pt idx="8">
                  <c:v>1476.2</c:v>
                </c:pt>
                <c:pt idx="9">
                  <c:v>1480.99</c:v>
                </c:pt>
                <c:pt idx="10">
                  <c:v>1483.73</c:v>
                </c:pt>
                <c:pt idx="11">
                  <c:v>1484.8</c:v>
                </c:pt>
                <c:pt idx="12">
                  <c:v>1488.72</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StaMarta!$F$14:$R$14</c:f>
              <c:numCache>
                <c:formatCode>0.0</c:formatCode>
                <c:ptCount val="13"/>
                <c:pt idx="0">
                  <c:v>1778.19</c:v>
                </c:pt>
                <c:pt idx="1">
                  <c:v>1794.88</c:v>
                </c:pt>
                <c:pt idx="2">
                  <c:v>1815.26</c:v>
                </c:pt>
                <c:pt idx="3">
                  <c:v>1824.83</c:v>
                </c:pt>
                <c:pt idx="4">
                  <c:v>1836.86</c:v>
                </c:pt>
                <c:pt idx="5">
                  <c:v>1842.75</c:v>
                </c:pt>
                <c:pt idx="6">
                  <c:v>1844.72</c:v>
                </c:pt>
                <c:pt idx="7">
                  <c:v>1849.75</c:v>
                </c:pt>
                <c:pt idx="8">
                  <c:v>1853.18</c:v>
                </c:pt>
                <c:pt idx="9">
                  <c:v>1859.2</c:v>
                </c:pt>
                <c:pt idx="10">
                  <c:v>1862.63</c:v>
                </c:pt>
                <c:pt idx="11">
                  <c:v>1863.98</c:v>
                </c:pt>
                <c:pt idx="12">
                  <c:v>1868.89</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StaMarta!$F$15:$R$15</c:f>
              <c:numCache>
                <c:formatCode>0.0</c:formatCode>
                <c:ptCount val="13"/>
                <c:pt idx="0">
                  <c:v>3091.07</c:v>
                </c:pt>
                <c:pt idx="1">
                  <c:v>2996.48</c:v>
                </c:pt>
                <c:pt idx="2">
                  <c:v>2872.33</c:v>
                </c:pt>
                <c:pt idx="3">
                  <c:v>3130.78</c:v>
                </c:pt>
                <c:pt idx="4">
                  <c:v>3005.08</c:v>
                </c:pt>
                <c:pt idx="5">
                  <c:v>3035.85</c:v>
                </c:pt>
                <c:pt idx="6">
                  <c:v>2995.97</c:v>
                </c:pt>
                <c:pt idx="7">
                  <c:v>3044.41</c:v>
                </c:pt>
                <c:pt idx="8">
                  <c:v>2986.94</c:v>
                </c:pt>
                <c:pt idx="9">
                  <c:v>2980.77</c:v>
                </c:pt>
                <c:pt idx="10">
                  <c:v>2961.04</c:v>
                </c:pt>
                <c:pt idx="11">
                  <c:v>3003.77</c:v>
                </c:pt>
                <c:pt idx="12">
                  <c:v>3050.3</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StaMarta!$F$16:$R$16</c:f>
              <c:numCache>
                <c:formatCode>0.0</c:formatCode>
                <c:ptCount val="13"/>
                <c:pt idx="0">
                  <c:v>3709.2840000000001</c:v>
                </c:pt>
                <c:pt idx="1">
                  <c:v>3595.7759999999998</c:v>
                </c:pt>
                <c:pt idx="2">
                  <c:v>3446.7959999999998</c:v>
                </c:pt>
                <c:pt idx="3">
                  <c:v>3756.9360000000001</c:v>
                </c:pt>
                <c:pt idx="4">
                  <c:v>3606.096</c:v>
                </c:pt>
                <c:pt idx="5">
                  <c:v>3643.02</c:v>
                </c:pt>
                <c:pt idx="6">
                  <c:v>3595.1639999999998</c:v>
                </c:pt>
                <c:pt idx="7">
                  <c:v>3653.2919999999999</c:v>
                </c:pt>
                <c:pt idx="8">
                  <c:v>3584.328</c:v>
                </c:pt>
                <c:pt idx="9">
                  <c:v>3576.924</c:v>
                </c:pt>
                <c:pt idx="10">
                  <c:v>3553.248</c:v>
                </c:pt>
                <c:pt idx="11">
                  <c:v>3604.5239999999999</c:v>
                </c:pt>
                <c:pt idx="12">
                  <c:v>3660.36</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Valledupar!$F$5:$R$5</c:f>
              <c:numCache>
                <c:formatCode>0.0</c:formatCode>
                <c:ptCount val="13"/>
                <c:pt idx="0">
                  <c:v>1886</c:v>
                </c:pt>
                <c:pt idx="1">
                  <c:v>1793</c:v>
                </c:pt>
                <c:pt idx="2">
                  <c:v>1720</c:v>
                </c:pt>
                <c:pt idx="3">
                  <c:v>1918</c:v>
                </c:pt>
                <c:pt idx="4">
                  <c:v>1789</c:v>
                </c:pt>
                <c:pt idx="5">
                  <c:v>1835</c:v>
                </c:pt>
                <c:pt idx="6">
                  <c:v>1774</c:v>
                </c:pt>
                <c:pt idx="7">
                  <c:v>1785</c:v>
                </c:pt>
                <c:pt idx="8">
                  <c:v>1780</c:v>
                </c:pt>
                <c:pt idx="9">
                  <c:v>1764</c:v>
                </c:pt>
                <c:pt idx="10">
                  <c:v>1736</c:v>
                </c:pt>
                <c:pt idx="11">
                  <c:v>1792</c:v>
                </c:pt>
                <c:pt idx="12">
                  <c:v>1819</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Valledupar!$F$6:$R$6</c:f>
              <c:numCache>
                <c:formatCode>0.0</c:formatCode>
                <c:ptCount val="13"/>
                <c:pt idx="0">
                  <c:v>400</c:v>
                </c:pt>
                <c:pt idx="1">
                  <c:v>400</c:v>
                </c:pt>
                <c:pt idx="2">
                  <c:v>348</c:v>
                </c:pt>
                <c:pt idx="3">
                  <c:v>384</c:v>
                </c:pt>
                <c:pt idx="4">
                  <c:v>385</c:v>
                </c:pt>
                <c:pt idx="5">
                  <c:v>376</c:v>
                </c:pt>
                <c:pt idx="6">
                  <c:v>387</c:v>
                </c:pt>
                <c:pt idx="7">
                  <c:v>421</c:v>
                </c:pt>
                <c:pt idx="8">
                  <c:v>370</c:v>
                </c:pt>
                <c:pt idx="9">
                  <c:v>378</c:v>
                </c:pt>
                <c:pt idx="10">
                  <c:v>388</c:v>
                </c:pt>
                <c:pt idx="11">
                  <c:v>380</c:v>
                </c:pt>
                <c:pt idx="12">
                  <c:v>395</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Valledupar!$F$7:$R$7</c:f>
              <c:numCache>
                <c:formatCode>0.0</c:formatCode>
                <c:ptCount val="13"/>
                <c:pt idx="0">
                  <c:v>716.44</c:v>
                </c:pt>
                <c:pt idx="1">
                  <c:v>719.77</c:v>
                </c:pt>
                <c:pt idx="2">
                  <c:v>723.89</c:v>
                </c:pt>
                <c:pt idx="3">
                  <c:v>740.49</c:v>
                </c:pt>
                <c:pt idx="4">
                  <c:v>741.85</c:v>
                </c:pt>
                <c:pt idx="5">
                  <c:v>737.56</c:v>
                </c:pt>
                <c:pt idx="6">
                  <c:v>734.34</c:v>
                </c:pt>
                <c:pt idx="7">
                  <c:v>736.76</c:v>
                </c:pt>
                <c:pt idx="8">
                  <c:v>738.3</c:v>
                </c:pt>
                <c:pt idx="9">
                  <c:v>739.52</c:v>
                </c:pt>
                <c:pt idx="10">
                  <c:v>736.51</c:v>
                </c:pt>
                <c:pt idx="11">
                  <c:v>730.71</c:v>
                </c:pt>
                <c:pt idx="12">
                  <c:v>728.46</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Valledupar!$F$8:$R$8</c:f>
              <c:numCache>
                <c:formatCode>0.0</c:formatCode>
                <c:ptCount val="13"/>
                <c:pt idx="0">
                  <c:v>3091.07</c:v>
                </c:pt>
                <c:pt idx="1">
                  <c:v>2996.48</c:v>
                </c:pt>
                <c:pt idx="2">
                  <c:v>2872.33</c:v>
                </c:pt>
                <c:pt idx="3">
                  <c:v>3130.78</c:v>
                </c:pt>
                <c:pt idx="4">
                  <c:v>3005.08</c:v>
                </c:pt>
                <c:pt idx="5">
                  <c:v>3035.85</c:v>
                </c:pt>
                <c:pt idx="6">
                  <c:v>2995.97</c:v>
                </c:pt>
                <c:pt idx="7">
                  <c:v>3044.41</c:v>
                </c:pt>
                <c:pt idx="8">
                  <c:v>2986.94</c:v>
                </c:pt>
                <c:pt idx="9">
                  <c:v>2980.77</c:v>
                </c:pt>
                <c:pt idx="10">
                  <c:v>2961.04</c:v>
                </c:pt>
                <c:pt idx="11">
                  <c:v>3003.77</c:v>
                </c:pt>
                <c:pt idx="12">
                  <c:v>3050.3</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Valledupar!$F$9:$R$9</c:f>
              <c:numCache>
                <c:formatCode>0.0</c:formatCode>
                <c:ptCount val="13"/>
                <c:pt idx="0">
                  <c:v>4976</c:v>
                </c:pt>
                <c:pt idx="1">
                  <c:v>5016</c:v>
                </c:pt>
                <c:pt idx="2">
                  <c:v>5067</c:v>
                </c:pt>
                <c:pt idx="3">
                  <c:v>5087</c:v>
                </c:pt>
                <c:pt idx="4">
                  <c:v>5114</c:v>
                </c:pt>
                <c:pt idx="5">
                  <c:v>5124</c:v>
                </c:pt>
                <c:pt idx="6">
                  <c:v>5123</c:v>
                </c:pt>
                <c:pt idx="7">
                  <c:v>5131</c:v>
                </c:pt>
                <c:pt idx="8">
                  <c:v>5134</c:v>
                </c:pt>
                <c:pt idx="9">
                  <c:v>5144</c:v>
                </c:pt>
                <c:pt idx="10">
                  <c:v>5147</c:v>
                </c:pt>
                <c:pt idx="11">
                  <c:v>5145</c:v>
                </c:pt>
                <c:pt idx="12">
                  <c:v>5152</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7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Armenia!$F$5:$R$5</c:f>
              <c:numCache>
                <c:formatCode>0.0</c:formatCode>
                <c:ptCount val="13"/>
                <c:pt idx="0">
                  <c:v>1811.2106900000001</c:v>
                </c:pt>
                <c:pt idx="1">
                  <c:v>1858.2628199999999</c:v>
                </c:pt>
                <c:pt idx="2">
                  <c:v>1639.8942500000001</c:v>
                </c:pt>
                <c:pt idx="3">
                  <c:v>1701.4929199999999</c:v>
                </c:pt>
                <c:pt idx="4">
                  <c:v>1651.97821</c:v>
                </c:pt>
                <c:pt idx="5">
                  <c:v>1615.4529299999999</c:v>
                </c:pt>
                <c:pt idx="6">
                  <c:v>1615.8338100000001</c:v>
                </c:pt>
                <c:pt idx="7">
                  <c:v>1576.7200600000001</c:v>
                </c:pt>
                <c:pt idx="8">
                  <c:v>1574.4076700000001</c:v>
                </c:pt>
                <c:pt idx="9">
                  <c:v>1510.2861800000001</c:v>
                </c:pt>
                <c:pt idx="10">
                  <c:v>1453.26233</c:v>
                </c:pt>
                <c:pt idx="11">
                  <c:v>1496.7282600000001</c:v>
                </c:pt>
                <c:pt idx="12">
                  <c:v>1921.5416600000001</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Armenia!$F$6:$R$6</c:f>
              <c:numCache>
                <c:formatCode>0.0</c:formatCode>
                <c:ptCount val="13"/>
                <c:pt idx="0">
                  <c:v>780.02099999999996</c:v>
                </c:pt>
                <c:pt idx="1">
                  <c:v>595.16395999999997</c:v>
                </c:pt>
                <c:pt idx="2">
                  <c:v>766.71234000000004</c:v>
                </c:pt>
                <c:pt idx="3">
                  <c:v>756.89903000000004</c:v>
                </c:pt>
                <c:pt idx="4">
                  <c:v>764.86208999999997</c:v>
                </c:pt>
                <c:pt idx="5">
                  <c:v>762.90111999999999</c:v>
                </c:pt>
                <c:pt idx="6">
                  <c:v>771.76212999999996</c:v>
                </c:pt>
                <c:pt idx="7">
                  <c:v>762.05228999999997</c:v>
                </c:pt>
                <c:pt idx="8">
                  <c:v>731.72699999999998</c:v>
                </c:pt>
                <c:pt idx="9">
                  <c:v>704.66638</c:v>
                </c:pt>
                <c:pt idx="10">
                  <c:v>694.71964000000003</c:v>
                </c:pt>
                <c:pt idx="11">
                  <c:v>669.84123999999997</c:v>
                </c:pt>
                <c:pt idx="12">
                  <c:v>750.68556000000001</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Armenia!$F$7:$R$7</c:f>
              <c:numCache>
                <c:formatCode>0.0</c:formatCode>
                <c:ptCount val="13"/>
                <c:pt idx="0">
                  <c:v>785.58906999999999</c:v>
                </c:pt>
                <c:pt idx="1">
                  <c:v>785.58906999999999</c:v>
                </c:pt>
                <c:pt idx="2">
                  <c:v>785.58906999999999</c:v>
                </c:pt>
                <c:pt idx="3">
                  <c:v>785.58906999999999</c:v>
                </c:pt>
                <c:pt idx="4">
                  <c:v>785.58906999999999</c:v>
                </c:pt>
                <c:pt idx="5">
                  <c:v>785.58906999999999</c:v>
                </c:pt>
                <c:pt idx="6">
                  <c:v>785.58906999999999</c:v>
                </c:pt>
                <c:pt idx="7">
                  <c:v>785.58906999999999</c:v>
                </c:pt>
                <c:pt idx="8">
                  <c:v>785.58906999999999</c:v>
                </c:pt>
                <c:pt idx="9">
                  <c:v>785.58906999999999</c:v>
                </c:pt>
                <c:pt idx="10">
                  <c:v>785.58906999999999</c:v>
                </c:pt>
                <c:pt idx="11">
                  <c:v>785.58906999999999</c:v>
                </c:pt>
                <c:pt idx="12">
                  <c:v>825.65410999999995</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Armenia!$F$8:$R$8</c:f>
              <c:numCache>
                <c:formatCode>0.0</c:formatCode>
                <c:ptCount val="13"/>
                <c:pt idx="0">
                  <c:v>3506.46</c:v>
                </c:pt>
                <c:pt idx="1">
                  <c:v>3367</c:v>
                </c:pt>
                <c:pt idx="2">
                  <c:v>3324.11391</c:v>
                </c:pt>
                <c:pt idx="3">
                  <c:v>3369.2992100000001</c:v>
                </c:pt>
                <c:pt idx="4">
                  <c:v>3354.1075999999998</c:v>
                </c:pt>
                <c:pt idx="5">
                  <c:v>3314.9636300000002</c:v>
                </c:pt>
                <c:pt idx="6">
                  <c:v>3326.0531700000001</c:v>
                </c:pt>
                <c:pt idx="7">
                  <c:v>3280.5430999999999</c:v>
                </c:pt>
                <c:pt idx="8">
                  <c:v>3248.9755</c:v>
                </c:pt>
                <c:pt idx="9">
                  <c:v>3159.5803900000001</c:v>
                </c:pt>
                <c:pt idx="10">
                  <c:v>3096.7220499999999</c:v>
                </c:pt>
                <c:pt idx="11">
                  <c:v>3116.2668399999998</c:v>
                </c:pt>
                <c:pt idx="12">
                  <c:v>3667.3292499999998</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Armenia!$F$9:$R$9</c:f>
              <c:numCache>
                <c:formatCode>0.0</c:formatCode>
                <c:ptCount val="13"/>
                <c:pt idx="0">
                  <c:v>3599.4898600000001</c:v>
                </c:pt>
                <c:pt idx="1">
                  <c:v>3628.81448</c:v>
                </c:pt>
                <c:pt idx="2">
                  <c:v>3665.4183899999998</c:v>
                </c:pt>
                <c:pt idx="3">
                  <c:v>3680.1432599999998</c:v>
                </c:pt>
                <c:pt idx="4">
                  <c:v>3699.76982</c:v>
                </c:pt>
                <c:pt idx="5">
                  <c:v>3706.9964399999999</c:v>
                </c:pt>
                <c:pt idx="6">
                  <c:v>3706.3081900000002</c:v>
                </c:pt>
                <c:pt idx="7">
                  <c:v>3711.7730299999998</c:v>
                </c:pt>
                <c:pt idx="8">
                  <c:v>3714.0206899999998</c:v>
                </c:pt>
                <c:pt idx="9">
                  <c:v>3721.4160200000001</c:v>
                </c:pt>
                <c:pt idx="10">
                  <c:v>3723.6344199999999</c:v>
                </c:pt>
                <c:pt idx="11">
                  <c:v>3721.6754999999998</c:v>
                </c:pt>
                <c:pt idx="12">
                  <c:v>3726.81342</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Valledupar!$F$13:$R$13</c:f>
              <c:numCache>
                <c:formatCode>0.0</c:formatCode>
                <c:ptCount val="13"/>
                <c:pt idx="0">
                  <c:v>1416.46</c:v>
                </c:pt>
                <c:pt idx="1">
                  <c:v>1429.76</c:v>
                </c:pt>
                <c:pt idx="2">
                  <c:v>1445.99</c:v>
                </c:pt>
                <c:pt idx="3">
                  <c:v>1453.62</c:v>
                </c:pt>
                <c:pt idx="4">
                  <c:v>1463.2</c:v>
                </c:pt>
                <c:pt idx="5">
                  <c:v>1467.89</c:v>
                </c:pt>
                <c:pt idx="6">
                  <c:v>1469.45</c:v>
                </c:pt>
                <c:pt idx="7">
                  <c:v>1473.46</c:v>
                </c:pt>
                <c:pt idx="8">
                  <c:v>1476.2</c:v>
                </c:pt>
                <c:pt idx="9">
                  <c:v>1480.99</c:v>
                </c:pt>
                <c:pt idx="10">
                  <c:v>1483.73</c:v>
                </c:pt>
                <c:pt idx="11">
                  <c:v>1484.8</c:v>
                </c:pt>
                <c:pt idx="12">
                  <c:v>1488.72</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Valledupar!$F$14:$R$14</c:f>
              <c:numCache>
                <c:formatCode>0.0</c:formatCode>
                <c:ptCount val="13"/>
                <c:pt idx="0">
                  <c:v>1778.19</c:v>
                </c:pt>
                <c:pt idx="1">
                  <c:v>1794.88</c:v>
                </c:pt>
                <c:pt idx="2">
                  <c:v>1815.26</c:v>
                </c:pt>
                <c:pt idx="3">
                  <c:v>1824.83</c:v>
                </c:pt>
                <c:pt idx="4">
                  <c:v>1836.86</c:v>
                </c:pt>
                <c:pt idx="5">
                  <c:v>1842.75</c:v>
                </c:pt>
                <c:pt idx="6">
                  <c:v>1844.72</c:v>
                </c:pt>
                <c:pt idx="7">
                  <c:v>1849.75</c:v>
                </c:pt>
                <c:pt idx="8">
                  <c:v>1853.18</c:v>
                </c:pt>
                <c:pt idx="9">
                  <c:v>1859.2</c:v>
                </c:pt>
                <c:pt idx="10">
                  <c:v>1862.63</c:v>
                </c:pt>
                <c:pt idx="11">
                  <c:v>1863.98</c:v>
                </c:pt>
                <c:pt idx="12">
                  <c:v>1868.89</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Valledupar!$F$15:$R$15</c:f>
              <c:numCache>
                <c:formatCode>0.0</c:formatCode>
                <c:ptCount val="13"/>
                <c:pt idx="0">
                  <c:v>3091.07</c:v>
                </c:pt>
                <c:pt idx="1">
                  <c:v>2996.48</c:v>
                </c:pt>
                <c:pt idx="2">
                  <c:v>2872.33</c:v>
                </c:pt>
                <c:pt idx="3">
                  <c:v>3130.78</c:v>
                </c:pt>
                <c:pt idx="4">
                  <c:v>3005.08</c:v>
                </c:pt>
                <c:pt idx="5">
                  <c:v>3035.85</c:v>
                </c:pt>
                <c:pt idx="6">
                  <c:v>2995.97</c:v>
                </c:pt>
                <c:pt idx="7">
                  <c:v>3044.41</c:v>
                </c:pt>
                <c:pt idx="8">
                  <c:v>2986.94</c:v>
                </c:pt>
                <c:pt idx="9">
                  <c:v>2980.77</c:v>
                </c:pt>
                <c:pt idx="10">
                  <c:v>2961.04</c:v>
                </c:pt>
                <c:pt idx="11">
                  <c:v>3003.77</c:v>
                </c:pt>
                <c:pt idx="12">
                  <c:v>3050.3</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Valledupar!$F$16:$R$16</c:f>
              <c:numCache>
                <c:formatCode>0.0</c:formatCode>
                <c:ptCount val="13"/>
                <c:pt idx="0">
                  <c:v>3709.2840000000001</c:v>
                </c:pt>
                <c:pt idx="1">
                  <c:v>3595.7759999999998</c:v>
                </c:pt>
                <c:pt idx="2">
                  <c:v>3446.7959999999998</c:v>
                </c:pt>
                <c:pt idx="3">
                  <c:v>3756.9360000000001</c:v>
                </c:pt>
                <c:pt idx="4">
                  <c:v>3606.096</c:v>
                </c:pt>
                <c:pt idx="5">
                  <c:v>3643.02</c:v>
                </c:pt>
                <c:pt idx="6">
                  <c:v>3595.1639999999998</c:v>
                </c:pt>
                <c:pt idx="7">
                  <c:v>3653.2919999999999</c:v>
                </c:pt>
                <c:pt idx="8">
                  <c:v>3584.328</c:v>
                </c:pt>
                <c:pt idx="9">
                  <c:v>3576.924</c:v>
                </c:pt>
                <c:pt idx="10">
                  <c:v>3553.248</c:v>
                </c:pt>
                <c:pt idx="11">
                  <c:v>3604.5239999999999</c:v>
                </c:pt>
                <c:pt idx="12">
                  <c:v>3660.36</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Tunja!$F$5:$R$5</c:f>
              <c:numCache>
                <c:formatCode>0.0</c:formatCode>
                <c:ptCount val="13"/>
                <c:pt idx="0">
                  <c:v>1566.65</c:v>
                </c:pt>
                <c:pt idx="1">
                  <c:v>1487.64</c:v>
                </c:pt>
                <c:pt idx="2">
                  <c:v>1323.2</c:v>
                </c:pt>
                <c:pt idx="3">
                  <c:v>1547.72</c:v>
                </c:pt>
                <c:pt idx="4">
                  <c:v>1438.68</c:v>
                </c:pt>
                <c:pt idx="5">
                  <c:v>1410.56</c:v>
                </c:pt>
                <c:pt idx="6">
                  <c:v>1359.8</c:v>
                </c:pt>
                <c:pt idx="7">
                  <c:v>1359.8</c:v>
                </c:pt>
                <c:pt idx="8">
                  <c:v>1304</c:v>
                </c:pt>
                <c:pt idx="9">
                  <c:v>1304</c:v>
                </c:pt>
                <c:pt idx="10">
                  <c:v>1384.6</c:v>
                </c:pt>
                <c:pt idx="11">
                  <c:v>1444.11</c:v>
                </c:pt>
                <c:pt idx="12">
                  <c:v>1455.58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Tunja!$F$6:$R$6</c:f>
              <c:numCache>
                <c:formatCode>0.0</c:formatCode>
                <c:ptCount val="13"/>
                <c:pt idx="0">
                  <c:v>406.83</c:v>
                </c:pt>
                <c:pt idx="1">
                  <c:v>453.01</c:v>
                </c:pt>
                <c:pt idx="2">
                  <c:v>401.98</c:v>
                </c:pt>
                <c:pt idx="3">
                  <c:v>419.54</c:v>
                </c:pt>
                <c:pt idx="4">
                  <c:v>487.92</c:v>
                </c:pt>
                <c:pt idx="5">
                  <c:v>413.66</c:v>
                </c:pt>
                <c:pt idx="6">
                  <c:v>434.03</c:v>
                </c:pt>
                <c:pt idx="7">
                  <c:v>434.03</c:v>
                </c:pt>
                <c:pt idx="8">
                  <c:v>427.34</c:v>
                </c:pt>
                <c:pt idx="9">
                  <c:v>427.34</c:v>
                </c:pt>
                <c:pt idx="10">
                  <c:v>469.76</c:v>
                </c:pt>
                <c:pt idx="11">
                  <c:v>449.54</c:v>
                </c:pt>
                <c:pt idx="12">
                  <c:v>479.16</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Tunja!$F$7:$R$7</c:f>
              <c:numCache>
                <c:formatCode>0.0</c:formatCode>
                <c:ptCount val="13"/>
                <c:pt idx="0">
                  <c:v>417.39</c:v>
                </c:pt>
                <c:pt idx="1">
                  <c:v>422.35</c:v>
                </c:pt>
                <c:pt idx="2">
                  <c:v>426.46</c:v>
                </c:pt>
                <c:pt idx="3">
                  <c:v>429.05</c:v>
                </c:pt>
                <c:pt idx="4">
                  <c:v>432.44</c:v>
                </c:pt>
                <c:pt idx="5">
                  <c:v>431.88</c:v>
                </c:pt>
                <c:pt idx="6">
                  <c:v>432.31</c:v>
                </c:pt>
                <c:pt idx="7">
                  <c:v>432.31</c:v>
                </c:pt>
                <c:pt idx="8">
                  <c:v>440.57</c:v>
                </c:pt>
                <c:pt idx="9">
                  <c:v>440.57</c:v>
                </c:pt>
                <c:pt idx="10">
                  <c:v>445.27</c:v>
                </c:pt>
                <c:pt idx="11">
                  <c:v>443.31</c:v>
                </c:pt>
                <c:pt idx="12">
                  <c:v>444.26</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Tunja!$F$8:$R$8</c:f>
              <c:numCache>
                <c:formatCode>0.0</c:formatCode>
                <c:ptCount val="13"/>
                <c:pt idx="0">
                  <c:v>2456.4</c:v>
                </c:pt>
                <c:pt idx="1">
                  <c:v>2433.42</c:v>
                </c:pt>
                <c:pt idx="2">
                  <c:v>2217.42</c:v>
                </c:pt>
                <c:pt idx="3">
                  <c:v>2467.39</c:v>
                </c:pt>
                <c:pt idx="4">
                  <c:v>2428.83</c:v>
                </c:pt>
                <c:pt idx="5">
                  <c:v>2327.14</c:v>
                </c:pt>
                <c:pt idx="6">
                  <c:v>2298.88</c:v>
                </c:pt>
                <c:pt idx="7">
                  <c:v>2298.88</c:v>
                </c:pt>
                <c:pt idx="8">
                  <c:v>2246.67</c:v>
                </c:pt>
                <c:pt idx="9">
                  <c:v>2246.67</c:v>
                </c:pt>
                <c:pt idx="10">
                  <c:v>2374.59</c:v>
                </c:pt>
                <c:pt idx="11">
                  <c:v>2408.1</c:v>
                </c:pt>
                <c:pt idx="12">
                  <c:v>2451.54</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46327</c:v>
                </c:pt>
              </c:numCache>
            </c:numRef>
          </c:cat>
          <c:val>
            <c:numRef>
              <c:f>Tunja!$F$9:$R$9</c:f>
              <c:numCache>
                <c:formatCode>0.0</c:formatCode>
                <c:ptCount val="13"/>
                <c:pt idx="0">
                  <c:v>2961</c:v>
                </c:pt>
                <c:pt idx="1">
                  <c:v>2985</c:v>
                </c:pt>
                <c:pt idx="2">
                  <c:v>3016</c:v>
                </c:pt>
                <c:pt idx="3">
                  <c:v>3028</c:v>
                </c:pt>
                <c:pt idx="4">
                  <c:v>3044</c:v>
                </c:pt>
                <c:pt idx="5">
                  <c:v>3050</c:v>
                </c:pt>
                <c:pt idx="6">
                  <c:v>3049</c:v>
                </c:pt>
                <c:pt idx="7">
                  <c:v>3049</c:v>
                </c:pt>
                <c:pt idx="8">
                  <c:v>3056</c:v>
                </c:pt>
                <c:pt idx="9">
                  <c:v>3056</c:v>
                </c:pt>
                <c:pt idx="10">
                  <c:v>3063</c:v>
                </c:pt>
                <c:pt idx="11">
                  <c:v>3062</c:v>
                </c:pt>
                <c:pt idx="12">
                  <c:v>3066</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033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Tunja!$F$13:$R$13</c:f>
              <c:numCache>
                <c:formatCode>0.0</c:formatCode>
                <c:ptCount val="13"/>
                <c:pt idx="0">
                  <c:v>1076.4100000000001</c:v>
                </c:pt>
                <c:pt idx="1">
                  <c:v>1086.51</c:v>
                </c:pt>
                <c:pt idx="2">
                  <c:v>1098.8399999999999</c:v>
                </c:pt>
                <c:pt idx="3">
                  <c:v>1104.6400000000001</c:v>
                </c:pt>
                <c:pt idx="4">
                  <c:v>1111.92</c:v>
                </c:pt>
                <c:pt idx="5">
                  <c:v>1115.49</c:v>
                </c:pt>
                <c:pt idx="6">
                  <c:v>1116.68</c:v>
                </c:pt>
                <c:pt idx="7">
                  <c:v>1119.73</c:v>
                </c:pt>
                <c:pt idx="8">
                  <c:v>1121.81</c:v>
                </c:pt>
                <c:pt idx="9">
                  <c:v>1125.45</c:v>
                </c:pt>
                <c:pt idx="10">
                  <c:v>1127.53</c:v>
                </c:pt>
                <c:pt idx="11">
                  <c:v>1128.3499999999999</c:v>
                </c:pt>
                <c:pt idx="12">
                  <c:v>1131.32</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Tunja!$F$14:$R$14</c:f>
              <c:numCache>
                <c:formatCode>0.0</c:formatCode>
                <c:ptCount val="13"/>
                <c:pt idx="0">
                  <c:v>1355.5</c:v>
                </c:pt>
                <c:pt idx="1">
                  <c:v>1368.22</c:v>
                </c:pt>
                <c:pt idx="2">
                  <c:v>1383.75</c:v>
                </c:pt>
                <c:pt idx="3">
                  <c:v>1391.05</c:v>
                </c:pt>
                <c:pt idx="4">
                  <c:v>1400.22</c:v>
                </c:pt>
                <c:pt idx="5">
                  <c:v>1404.71</c:v>
                </c:pt>
                <c:pt idx="6">
                  <c:v>1406.21</c:v>
                </c:pt>
                <c:pt idx="7">
                  <c:v>1410.05</c:v>
                </c:pt>
                <c:pt idx="8">
                  <c:v>1412.67</c:v>
                </c:pt>
                <c:pt idx="9">
                  <c:v>1417.25</c:v>
                </c:pt>
                <c:pt idx="10">
                  <c:v>1419.87</c:v>
                </c:pt>
                <c:pt idx="11">
                  <c:v>1420.9</c:v>
                </c:pt>
                <c:pt idx="12">
                  <c:v>1424.64</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Tunja!$F$15:$R$15</c:f>
              <c:numCache>
                <c:formatCode>0.0</c:formatCode>
                <c:ptCount val="13"/>
                <c:pt idx="0">
                  <c:v>2456.4</c:v>
                </c:pt>
                <c:pt idx="1">
                  <c:v>2433.42</c:v>
                </c:pt>
                <c:pt idx="2">
                  <c:v>2217.42</c:v>
                </c:pt>
                <c:pt idx="3">
                  <c:v>2467.39</c:v>
                </c:pt>
                <c:pt idx="4">
                  <c:v>2428.83</c:v>
                </c:pt>
                <c:pt idx="5">
                  <c:v>2327.14</c:v>
                </c:pt>
                <c:pt idx="6">
                  <c:v>2298.88</c:v>
                </c:pt>
                <c:pt idx="7">
                  <c:v>2298.88</c:v>
                </c:pt>
                <c:pt idx="8">
                  <c:v>2246.67</c:v>
                </c:pt>
                <c:pt idx="9">
                  <c:v>2246.67</c:v>
                </c:pt>
                <c:pt idx="10">
                  <c:v>2374.59</c:v>
                </c:pt>
                <c:pt idx="11">
                  <c:v>2408.1</c:v>
                </c:pt>
                <c:pt idx="12">
                  <c:v>2451.54</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Tunja!$F$16:$R$16</c:f>
              <c:numCache>
                <c:formatCode>0.0</c:formatCode>
                <c:ptCount val="13"/>
                <c:pt idx="0">
                  <c:v>2947.68</c:v>
                </c:pt>
                <c:pt idx="1">
                  <c:v>2920.1039999999998</c:v>
                </c:pt>
                <c:pt idx="2">
                  <c:v>2660.904</c:v>
                </c:pt>
                <c:pt idx="3">
                  <c:v>2960.8679999999999</c:v>
                </c:pt>
                <c:pt idx="4">
                  <c:v>2914.596</c:v>
                </c:pt>
                <c:pt idx="5">
                  <c:v>2792.5679999999998</c:v>
                </c:pt>
                <c:pt idx="6">
                  <c:v>2758.6559999999999</c:v>
                </c:pt>
                <c:pt idx="7">
                  <c:v>2758.6559999999999</c:v>
                </c:pt>
                <c:pt idx="8">
                  <c:v>2696.0039999999999</c:v>
                </c:pt>
                <c:pt idx="9">
                  <c:v>2696.0039999999999</c:v>
                </c:pt>
                <c:pt idx="10">
                  <c:v>2849.5080000000003</c:v>
                </c:pt>
                <c:pt idx="11">
                  <c:v>2889.72</c:v>
                </c:pt>
                <c:pt idx="12">
                  <c:v>2941.848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45474</c:v>
                </c:pt>
                <c:pt idx="1">
                  <c:v>45505</c:v>
                </c:pt>
                <c:pt idx="2">
                  <c:v>45536</c:v>
                </c:pt>
                <c:pt idx="3">
                  <c:v>45566</c:v>
                </c:pt>
                <c:pt idx="4">
                  <c:v>45597</c:v>
                </c:pt>
                <c:pt idx="5">
                  <c:v>45627</c:v>
                </c:pt>
                <c:pt idx="6">
                  <c:v>45658</c:v>
                </c:pt>
                <c:pt idx="7">
                  <c:v>45689</c:v>
                </c:pt>
                <c:pt idx="8">
                  <c:v>45717</c:v>
                </c:pt>
                <c:pt idx="9">
                  <c:v>45748</c:v>
                </c:pt>
              </c:numCache>
            </c:numRef>
          </c:cat>
          <c:val>
            <c:numRef>
              <c:f>'Yopal Enerca'!$F$5:$R$5</c:f>
              <c:numCache>
                <c:formatCode>0.0</c:formatCode>
                <c:ptCount val="10"/>
                <c:pt idx="0">
                  <c:v>217.57599999999999</c:v>
                </c:pt>
                <c:pt idx="1">
                  <c:v>245.26339999999999</c:v>
                </c:pt>
                <c:pt idx="2">
                  <c:v>246.5752</c:v>
                </c:pt>
                <c:pt idx="3">
                  <c:v>270.44229999999999</c:v>
                </c:pt>
                <c:pt idx="4">
                  <c:v>294.24279999999999</c:v>
                </c:pt>
                <c:pt idx="5">
                  <c:v>280.58839999999998</c:v>
                </c:pt>
                <c:pt idx="6">
                  <c:v>222.52789999999999</c:v>
                </c:pt>
                <c:pt idx="7">
                  <c:v>215.18199999999999</c:v>
                </c:pt>
                <c:pt idx="8">
                  <c:v>212.33019999999999</c:v>
                </c:pt>
                <c:pt idx="9">
                  <c:v>477.31779999999998</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45474</c:v>
                </c:pt>
                <c:pt idx="1">
                  <c:v>45505</c:v>
                </c:pt>
                <c:pt idx="2">
                  <c:v>45536</c:v>
                </c:pt>
                <c:pt idx="3">
                  <c:v>45566</c:v>
                </c:pt>
                <c:pt idx="4">
                  <c:v>45597</c:v>
                </c:pt>
                <c:pt idx="5">
                  <c:v>45627</c:v>
                </c:pt>
                <c:pt idx="6">
                  <c:v>45658</c:v>
                </c:pt>
                <c:pt idx="7">
                  <c:v>45689</c:v>
                </c:pt>
                <c:pt idx="8">
                  <c:v>45717</c:v>
                </c:pt>
                <c:pt idx="9">
                  <c:v>45748</c:v>
                </c:pt>
              </c:numCache>
            </c:numRef>
          </c:cat>
          <c:val>
            <c:numRef>
              <c:f>'Yopal Enerca'!$F$6:$R$6</c:f>
              <c:numCache>
                <c:formatCode>0.0</c:formatCode>
                <c:ptCount val="10"/>
                <c:pt idx="0">
                  <c:v>85.094800000000006</c:v>
                </c:pt>
                <c:pt idx="1">
                  <c:v>84.908199999999994</c:v>
                </c:pt>
                <c:pt idx="2">
                  <c:v>86.653499999999994</c:v>
                </c:pt>
                <c:pt idx="3">
                  <c:v>102.9151</c:v>
                </c:pt>
                <c:pt idx="4">
                  <c:v>105.1495</c:v>
                </c:pt>
                <c:pt idx="5">
                  <c:v>99.840800000000002</c:v>
                </c:pt>
                <c:pt idx="6">
                  <c:v>142.60140000000001</c:v>
                </c:pt>
                <c:pt idx="7">
                  <c:v>85.676400000000001</c:v>
                </c:pt>
                <c:pt idx="8">
                  <c:v>88.7834</c:v>
                </c:pt>
                <c:pt idx="9">
                  <c:v>102.10599999999999</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45474</c:v>
                </c:pt>
                <c:pt idx="1">
                  <c:v>45505</c:v>
                </c:pt>
                <c:pt idx="2">
                  <c:v>45536</c:v>
                </c:pt>
                <c:pt idx="3">
                  <c:v>45566</c:v>
                </c:pt>
                <c:pt idx="4">
                  <c:v>45597</c:v>
                </c:pt>
                <c:pt idx="5">
                  <c:v>45627</c:v>
                </c:pt>
                <c:pt idx="6">
                  <c:v>45658</c:v>
                </c:pt>
                <c:pt idx="7">
                  <c:v>45689</c:v>
                </c:pt>
                <c:pt idx="8">
                  <c:v>45717</c:v>
                </c:pt>
                <c:pt idx="9">
                  <c:v>45748</c:v>
                </c:pt>
              </c:numCache>
            </c:numRef>
          </c:cat>
          <c:val>
            <c:numRef>
              <c:f>'Yopal Enerca'!$F$7:$R$7</c:f>
              <c:numCache>
                <c:formatCode>0.0</c:formatCode>
                <c:ptCount val="10"/>
                <c:pt idx="0">
                  <c:v>132.7944</c:v>
                </c:pt>
                <c:pt idx="1">
                  <c:v>132.9205</c:v>
                </c:pt>
                <c:pt idx="2">
                  <c:v>131.69110000000001</c:v>
                </c:pt>
                <c:pt idx="3">
                  <c:v>132.77209999999999</c:v>
                </c:pt>
                <c:pt idx="4">
                  <c:v>133.3777</c:v>
                </c:pt>
                <c:pt idx="5">
                  <c:v>135.0523</c:v>
                </c:pt>
                <c:pt idx="6">
                  <c:v>136.0668</c:v>
                </c:pt>
                <c:pt idx="7">
                  <c:v>136.66659999999999</c:v>
                </c:pt>
                <c:pt idx="8">
                  <c:v>136.73509999999999</c:v>
                </c:pt>
                <c:pt idx="9">
                  <c:v>131.57669999999999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Enerca'!$F$4:$R$4</c:f>
              <c:numCache>
                <c:formatCode>mmm\-yy</c:formatCode>
                <c:ptCount val="10"/>
                <c:pt idx="0">
                  <c:v>45474</c:v>
                </c:pt>
                <c:pt idx="1">
                  <c:v>45505</c:v>
                </c:pt>
                <c:pt idx="2">
                  <c:v>45536</c:v>
                </c:pt>
                <c:pt idx="3">
                  <c:v>45566</c:v>
                </c:pt>
                <c:pt idx="4">
                  <c:v>45597</c:v>
                </c:pt>
                <c:pt idx="5">
                  <c:v>45627</c:v>
                </c:pt>
                <c:pt idx="6">
                  <c:v>45658</c:v>
                </c:pt>
                <c:pt idx="7">
                  <c:v>45689</c:v>
                </c:pt>
                <c:pt idx="8">
                  <c:v>45717</c:v>
                </c:pt>
                <c:pt idx="9">
                  <c:v>45748</c:v>
                </c:pt>
              </c:numCache>
            </c:numRef>
          </c:cat>
          <c:val>
            <c:numRef>
              <c:f>'Yopal Enerca'!$F$8:$R$8</c:f>
              <c:numCache>
                <c:formatCode>0.0</c:formatCode>
                <c:ptCount val="10"/>
                <c:pt idx="0">
                  <c:v>467.4599</c:v>
                </c:pt>
                <c:pt idx="1">
                  <c:v>496.55369999999999</c:v>
                </c:pt>
                <c:pt idx="2">
                  <c:v>499.98750000000001</c:v>
                </c:pt>
                <c:pt idx="3">
                  <c:v>540.66759999999999</c:v>
                </c:pt>
                <c:pt idx="4">
                  <c:v>567.82240000000002</c:v>
                </c:pt>
                <c:pt idx="5">
                  <c:v>550.30250000000001</c:v>
                </c:pt>
                <c:pt idx="6">
                  <c:v>535.97789999999998</c:v>
                </c:pt>
                <c:pt idx="7">
                  <c:v>470.17959999999999</c:v>
                </c:pt>
                <c:pt idx="8">
                  <c:v>470.70080000000002</c:v>
                </c:pt>
                <c:pt idx="9">
                  <c:v>754.40049999999997</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772809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Enerca'!$F$12:$R$12</c:f>
              <c:numCache>
                <c:formatCode>mmm\-yy</c:formatCode>
                <c:ptCount val="10"/>
                <c:pt idx="0">
                  <c:v>45474</c:v>
                </c:pt>
                <c:pt idx="1">
                  <c:v>45505</c:v>
                </c:pt>
                <c:pt idx="2">
                  <c:v>45536</c:v>
                </c:pt>
                <c:pt idx="3">
                  <c:v>45566</c:v>
                </c:pt>
                <c:pt idx="4">
                  <c:v>45597</c:v>
                </c:pt>
                <c:pt idx="5">
                  <c:v>45627</c:v>
                </c:pt>
                <c:pt idx="6">
                  <c:v>45658</c:v>
                </c:pt>
                <c:pt idx="7">
                  <c:v>45689</c:v>
                </c:pt>
                <c:pt idx="8">
                  <c:v>45717</c:v>
                </c:pt>
                <c:pt idx="9">
                  <c:v>45717</c:v>
                </c:pt>
              </c:numCache>
            </c:numRef>
          </c:cat>
          <c:val>
            <c:numRef>
              <c:f>'Yopal Enerca'!$F$13:$R$13</c:f>
              <c:numCache>
                <c:formatCode>0.0</c:formatCode>
                <c:ptCount val="10"/>
                <c:pt idx="0">
                  <c:v>409.48</c:v>
                </c:pt>
                <c:pt idx="1">
                  <c:v>410.31</c:v>
                </c:pt>
                <c:pt idx="2">
                  <c:v>410.31</c:v>
                </c:pt>
                <c:pt idx="3">
                  <c:v>411.31</c:v>
                </c:pt>
                <c:pt idx="4">
                  <c:v>410.76</c:v>
                </c:pt>
                <c:pt idx="5">
                  <c:v>411.88</c:v>
                </c:pt>
                <c:pt idx="6">
                  <c:v>413.76</c:v>
                </c:pt>
                <c:pt idx="7">
                  <c:v>417.65</c:v>
                </c:pt>
                <c:pt idx="8">
                  <c:v>422.39</c:v>
                </c:pt>
                <c:pt idx="9">
                  <c:v>472.85</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Enerca'!$F$12:$R$12</c:f>
              <c:numCache>
                <c:formatCode>mmm\-yy</c:formatCode>
                <c:ptCount val="10"/>
                <c:pt idx="0">
                  <c:v>45474</c:v>
                </c:pt>
                <c:pt idx="1">
                  <c:v>45505</c:v>
                </c:pt>
                <c:pt idx="2">
                  <c:v>45536</c:v>
                </c:pt>
                <c:pt idx="3">
                  <c:v>45566</c:v>
                </c:pt>
                <c:pt idx="4">
                  <c:v>45597</c:v>
                </c:pt>
                <c:pt idx="5">
                  <c:v>45627</c:v>
                </c:pt>
                <c:pt idx="6">
                  <c:v>45658</c:v>
                </c:pt>
                <c:pt idx="7">
                  <c:v>45689</c:v>
                </c:pt>
                <c:pt idx="8">
                  <c:v>45717</c:v>
                </c:pt>
                <c:pt idx="9">
                  <c:v>45717</c:v>
                </c:pt>
              </c:numCache>
            </c:numRef>
          </c:cat>
          <c:val>
            <c:numRef>
              <c:f>'Yopal Enerca'!$F$14:$R$14</c:f>
              <c:numCache>
                <c:formatCode>0.0</c:formatCode>
                <c:ptCount val="10"/>
                <c:pt idx="0">
                  <c:v>470.6</c:v>
                </c:pt>
                <c:pt idx="1">
                  <c:v>471.55</c:v>
                </c:pt>
                <c:pt idx="2">
                  <c:v>471.55</c:v>
                </c:pt>
                <c:pt idx="3">
                  <c:v>472.7</c:v>
                </c:pt>
                <c:pt idx="4">
                  <c:v>472.07</c:v>
                </c:pt>
                <c:pt idx="5">
                  <c:v>473.36</c:v>
                </c:pt>
                <c:pt idx="6">
                  <c:v>475.52</c:v>
                </c:pt>
                <c:pt idx="7">
                  <c:v>479.98</c:v>
                </c:pt>
                <c:pt idx="8">
                  <c:v>485.43</c:v>
                </c:pt>
                <c:pt idx="9">
                  <c:v>563.55999999999995</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Enerca'!$F$12:$R$12</c:f>
              <c:numCache>
                <c:formatCode>mmm\-yy</c:formatCode>
                <c:ptCount val="10"/>
                <c:pt idx="0">
                  <c:v>45474</c:v>
                </c:pt>
                <c:pt idx="1">
                  <c:v>45505</c:v>
                </c:pt>
                <c:pt idx="2">
                  <c:v>45536</c:v>
                </c:pt>
                <c:pt idx="3">
                  <c:v>45566</c:v>
                </c:pt>
                <c:pt idx="4">
                  <c:v>45597</c:v>
                </c:pt>
                <c:pt idx="5">
                  <c:v>45627</c:v>
                </c:pt>
                <c:pt idx="6">
                  <c:v>45658</c:v>
                </c:pt>
                <c:pt idx="7">
                  <c:v>45689</c:v>
                </c:pt>
                <c:pt idx="8">
                  <c:v>45717</c:v>
                </c:pt>
                <c:pt idx="9">
                  <c:v>45717</c:v>
                </c:pt>
              </c:numCache>
            </c:numRef>
          </c:cat>
          <c:val>
            <c:numRef>
              <c:f>'Yopal Enerca'!$F$15:$R$15</c:f>
              <c:numCache>
                <c:formatCode>0.0</c:formatCode>
                <c:ptCount val="10"/>
                <c:pt idx="0">
                  <c:v>467.4599</c:v>
                </c:pt>
                <c:pt idx="1">
                  <c:v>496.55369999999999</c:v>
                </c:pt>
                <c:pt idx="2">
                  <c:v>499.98750000000001</c:v>
                </c:pt>
                <c:pt idx="3">
                  <c:v>540.66759999999999</c:v>
                </c:pt>
                <c:pt idx="4">
                  <c:v>567.82240000000002</c:v>
                </c:pt>
                <c:pt idx="5">
                  <c:v>550.30250000000001</c:v>
                </c:pt>
                <c:pt idx="6">
                  <c:v>535.97789999999998</c:v>
                </c:pt>
                <c:pt idx="7">
                  <c:v>470.17959999999999</c:v>
                </c:pt>
                <c:pt idx="8">
                  <c:v>470.70080000000002</c:v>
                </c:pt>
                <c:pt idx="9">
                  <c:v>754.40049999999997</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Enerca'!$F$12:$R$12</c:f>
              <c:numCache>
                <c:formatCode>mmm\-yy</c:formatCode>
                <c:ptCount val="10"/>
                <c:pt idx="0">
                  <c:v>45474</c:v>
                </c:pt>
                <c:pt idx="1">
                  <c:v>45505</c:v>
                </c:pt>
                <c:pt idx="2">
                  <c:v>45536</c:v>
                </c:pt>
                <c:pt idx="3">
                  <c:v>45566</c:v>
                </c:pt>
                <c:pt idx="4">
                  <c:v>45597</c:v>
                </c:pt>
                <c:pt idx="5">
                  <c:v>45627</c:v>
                </c:pt>
                <c:pt idx="6">
                  <c:v>45658</c:v>
                </c:pt>
                <c:pt idx="7">
                  <c:v>45689</c:v>
                </c:pt>
                <c:pt idx="8">
                  <c:v>45717</c:v>
                </c:pt>
                <c:pt idx="9">
                  <c:v>45717</c:v>
                </c:pt>
              </c:numCache>
            </c:numRef>
          </c:cat>
          <c:val>
            <c:numRef>
              <c:f>'Yopal Enerca'!$F$16:$R$16</c:f>
              <c:numCache>
                <c:formatCode>0.0</c:formatCode>
                <c:ptCount val="10"/>
                <c:pt idx="0">
                  <c:v>560.95187999999996</c:v>
                </c:pt>
                <c:pt idx="1">
                  <c:v>595.86443999999995</c:v>
                </c:pt>
                <c:pt idx="2">
                  <c:v>599.98500000000001</c:v>
                </c:pt>
                <c:pt idx="3">
                  <c:v>648.80111999999997</c:v>
                </c:pt>
                <c:pt idx="4">
                  <c:v>681.38688000000002</c:v>
                </c:pt>
                <c:pt idx="5">
                  <c:v>660.36299999999994</c:v>
                </c:pt>
                <c:pt idx="6">
                  <c:v>643.17347999999993</c:v>
                </c:pt>
                <c:pt idx="7">
                  <c:v>564.21551999999997</c:v>
                </c:pt>
                <c:pt idx="8">
                  <c:v>564.84096</c:v>
                </c:pt>
                <c:pt idx="9">
                  <c:v>905.28059999999994</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4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Cusiana'!$F$13:$R$13</c:f>
              <c:numCache>
                <c:formatCode>0.0</c:formatCode>
                <c:ptCount val="13"/>
                <c:pt idx="0">
                  <c:v>619.24</c:v>
                </c:pt>
                <c:pt idx="1">
                  <c:v>625.04</c:v>
                </c:pt>
                <c:pt idx="2">
                  <c:v>632.14</c:v>
                </c:pt>
                <c:pt idx="3">
                  <c:v>635.47</c:v>
                </c:pt>
                <c:pt idx="4">
                  <c:v>639.66</c:v>
                </c:pt>
                <c:pt idx="5">
                  <c:v>641.71</c:v>
                </c:pt>
                <c:pt idx="6">
                  <c:v>642.39</c:v>
                </c:pt>
                <c:pt idx="7">
                  <c:v>644.14</c:v>
                </c:pt>
                <c:pt idx="8">
                  <c:v>645.34</c:v>
                </c:pt>
                <c:pt idx="9">
                  <c:v>647.42999999999995</c:v>
                </c:pt>
                <c:pt idx="10">
                  <c:v>648.63</c:v>
                </c:pt>
                <c:pt idx="11">
                  <c:v>649.1</c:v>
                </c:pt>
                <c:pt idx="12">
                  <c:v>650.80999999999995</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Cusiana'!$F$14:$R$14</c:f>
              <c:numCache>
                <c:formatCode>0.0</c:formatCode>
                <c:ptCount val="13"/>
                <c:pt idx="0">
                  <c:v>754.79</c:v>
                </c:pt>
                <c:pt idx="1">
                  <c:v>761.86</c:v>
                </c:pt>
                <c:pt idx="2">
                  <c:v>770.52</c:v>
                </c:pt>
                <c:pt idx="3">
                  <c:v>774.58</c:v>
                </c:pt>
                <c:pt idx="4">
                  <c:v>779.69</c:v>
                </c:pt>
                <c:pt idx="5">
                  <c:v>782.19</c:v>
                </c:pt>
                <c:pt idx="6">
                  <c:v>783.02</c:v>
                </c:pt>
                <c:pt idx="7">
                  <c:v>785.16</c:v>
                </c:pt>
                <c:pt idx="8">
                  <c:v>786.62</c:v>
                </c:pt>
                <c:pt idx="9">
                  <c:v>789.17</c:v>
                </c:pt>
                <c:pt idx="10">
                  <c:v>790.63</c:v>
                </c:pt>
                <c:pt idx="11">
                  <c:v>791.2</c:v>
                </c:pt>
                <c:pt idx="12">
                  <c:v>793.28</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Cusiana'!$F$15:$R$15</c:f>
              <c:numCache>
                <c:formatCode>0.0</c:formatCode>
                <c:ptCount val="13"/>
                <c:pt idx="0">
                  <c:v>822.7</c:v>
                </c:pt>
                <c:pt idx="1">
                  <c:v>822.6</c:v>
                </c:pt>
                <c:pt idx="2">
                  <c:v>787.81</c:v>
                </c:pt>
                <c:pt idx="3">
                  <c:v>750.67</c:v>
                </c:pt>
                <c:pt idx="4">
                  <c:v>780.94</c:v>
                </c:pt>
                <c:pt idx="5">
                  <c:v>793.36</c:v>
                </c:pt>
                <c:pt idx="6">
                  <c:v>801.92</c:v>
                </c:pt>
                <c:pt idx="7">
                  <c:v>843.54</c:v>
                </c:pt>
                <c:pt idx="8">
                  <c:v>797.48</c:v>
                </c:pt>
                <c:pt idx="9">
                  <c:v>819.59</c:v>
                </c:pt>
                <c:pt idx="10">
                  <c:v>813.87</c:v>
                </c:pt>
                <c:pt idx="11">
                  <c:v>794.68</c:v>
                </c:pt>
                <c:pt idx="12">
                  <c:v>681.27</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Cusiana'!$F$16:$R$16</c:f>
              <c:numCache>
                <c:formatCode>0.0</c:formatCode>
                <c:ptCount val="13"/>
                <c:pt idx="0">
                  <c:v>987.24</c:v>
                </c:pt>
                <c:pt idx="1">
                  <c:v>987.12</c:v>
                </c:pt>
                <c:pt idx="2">
                  <c:v>945.37199999999984</c:v>
                </c:pt>
                <c:pt idx="3">
                  <c:v>900.80399999999997</c:v>
                </c:pt>
                <c:pt idx="4">
                  <c:v>937.12800000000004</c:v>
                </c:pt>
                <c:pt idx="5">
                  <c:v>952.03199999999993</c:v>
                </c:pt>
                <c:pt idx="6">
                  <c:v>962.30399999999986</c:v>
                </c:pt>
                <c:pt idx="7">
                  <c:v>1012.2479999999999</c:v>
                </c:pt>
                <c:pt idx="8">
                  <c:v>956.976</c:v>
                </c:pt>
                <c:pt idx="9">
                  <c:v>983.50800000000004</c:v>
                </c:pt>
                <c:pt idx="10">
                  <c:v>976.64400000000001</c:v>
                </c:pt>
                <c:pt idx="11">
                  <c:v>953.61599999999987</c:v>
                </c:pt>
                <c:pt idx="12">
                  <c:v>817.524</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Cusiana'!$F$5:$R$5</c:f>
              <c:numCache>
                <c:formatCode>0.0</c:formatCode>
                <c:ptCount val="13"/>
                <c:pt idx="0">
                  <c:v>226.58</c:v>
                </c:pt>
                <c:pt idx="1">
                  <c:v>217.7</c:v>
                </c:pt>
                <c:pt idx="2">
                  <c:v>187.26</c:v>
                </c:pt>
                <c:pt idx="3">
                  <c:v>147.5</c:v>
                </c:pt>
                <c:pt idx="4">
                  <c:v>186.12</c:v>
                </c:pt>
                <c:pt idx="5">
                  <c:v>203.22</c:v>
                </c:pt>
                <c:pt idx="6">
                  <c:v>214.8</c:v>
                </c:pt>
                <c:pt idx="7">
                  <c:v>254.96</c:v>
                </c:pt>
                <c:pt idx="8">
                  <c:v>208.78</c:v>
                </c:pt>
                <c:pt idx="9">
                  <c:v>226.32</c:v>
                </c:pt>
                <c:pt idx="10">
                  <c:v>229.87</c:v>
                </c:pt>
                <c:pt idx="11">
                  <c:v>221.66</c:v>
                </c:pt>
                <c:pt idx="12">
                  <c:v>108.64</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Cusiana'!$F$6:$R$6</c:f>
              <c:numCache>
                <c:formatCode>0.0</c:formatCode>
                <c:ptCount val="13"/>
                <c:pt idx="0">
                  <c:v>78.87</c:v>
                </c:pt>
                <c:pt idx="1">
                  <c:v>84.97</c:v>
                </c:pt>
                <c:pt idx="2">
                  <c:v>81.760000000000005</c:v>
                </c:pt>
                <c:pt idx="3">
                  <c:v>86.51</c:v>
                </c:pt>
                <c:pt idx="4">
                  <c:v>82.41</c:v>
                </c:pt>
                <c:pt idx="5">
                  <c:v>81.61</c:v>
                </c:pt>
                <c:pt idx="6">
                  <c:v>83.93</c:v>
                </c:pt>
                <c:pt idx="7">
                  <c:v>80.78</c:v>
                </c:pt>
                <c:pt idx="8">
                  <c:v>79.599999999999994</c:v>
                </c:pt>
                <c:pt idx="9">
                  <c:v>82.66</c:v>
                </c:pt>
                <c:pt idx="10">
                  <c:v>79.739999999999995</c:v>
                </c:pt>
                <c:pt idx="11">
                  <c:v>78</c:v>
                </c:pt>
                <c:pt idx="12">
                  <c:v>79.319999999999993</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Cusiana'!$F$7:$R$7</c:f>
              <c:numCache>
                <c:formatCode>0.0</c:formatCode>
                <c:ptCount val="13"/>
                <c:pt idx="0">
                  <c:v>509.16</c:v>
                </c:pt>
                <c:pt idx="1">
                  <c:v>511.4</c:v>
                </c:pt>
                <c:pt idx="2">
                  <c:v>510.26</c:v>
                </c:pt>
                <c:pt idx="3">
                  <c:v>508.98</c:v>
                </c:pt>
                <c:pt idx="4">
                  <c:v>508.93</c:v>
                </c:pt>
                <c:pt idx="5">
                  <c:v>504.36</c:v>
                </c:pt>
                <c:pt idx="6">
                  <c:v>500.59</c:v>
                </c:pt>
                <c:pt idx="7">
                  <c:v>503.1</c:v>
                </c:pt>
                <c:pt idx="8">
                  <c:v>505.01</c:v>
                </c:pt>
                <c:pt idx="9">
                  <c:v>506.5</c:v>
                </c:pt>
                <c:pt idx="10">
                  <c:v>502.01</c:v>
                </c:pt>
                <c:pt idx="11">
                  <c:v>493.67</c:v>
                </c:pt>
                <c:pt idx="12">
                  <c:v>493.4</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'Yopal Gases del Cusiana'!$F$8:$R$8</c:f>
              <c:numCache>
                <c:formatCode>0.0</c:formatCode>
                <c:ptCount val="13"/>
                <c:pt idx="0">
                  <c:v>822.7</c:v>
                </c:pt>
                <c:pt idx="1">
                  <c:v>822.6</c:v>
                </c:pt>
                <c:pt idx="2">
                  <c:v>787.81</c:v>
                </c:pt>
                <c:pt idx="3">
                  <c:v>750.67</c:v>
                </c:pt>
                <c:pt idx="4">
                  <c:v>780.94</c:v>
                </c:pt>
                <c:pt idx="5">
                  <c:v>793.36</c:v>
                </c:pt>
                <c:pt idx="6">
                  <c:v>801.92</c:v>
                </c:pt>
                <c:pt idx="7">
                  <c:v>843.54</c:v>
                </c:pt>
                <c:pt idx="8">
                  <c:v>797.48</c:v>
                </c:pt>
                <c:pt idx="9">
                  <c:v>819.59</c:v>
                </c:pt>
                <c:pt idx="10">
                  <c:v>813.87</c:v>
                </c:pt>
                <c:pt idx="11">
                  <c:v>794.68</c:v>
                </c:pt>
                <c:pt idx="12">
                  <c:v>681.27</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727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Armenia!$F$13:$R$13</c:f>
              <c:numCache>
                <c:formatCode>0.0</c:formatCode>
                <c:ptCount val="13"/>
                <c:pt idx="0">
                  <c:v>1535.99</c:v>
                </c:pt>
                <c:pt idx="1">
                  <c:v>1550.44</c:v>
                </c:pt>
                <c:pt idx="2">
                  <c:v>1568.04</c:v>
                </c:pt>
                <c:pt idx="3">
                  <c:v>1576.2</c:v>
                </c:pt>
                <c:pt idx="4">
                  <c:v>1586.6</c:v>
                </c:pt>
                <c:pt idx="5">
                  <c:v>1591.68</c:v>
                </c:pt>
                <c:pt idx="6">
                  <c:v>1593.27</c:v>
                </c:pt>
                <c:pt idx="7">
                  <c:v>1597.73</c:v>
                </c:pt>
                <c:pt idx="8">
                  <c:v>1600.77</c:v>
                </c:pt>
                <c:pt idx="9">
                  <c:v>1605.89</c:v>
                </c:pt>
                <c:pt idx="10">
                  <c:v>1608.78</c:v>
                </c:pt>
                <c:pt idx="11">
                  <c:v>1609.91</c:v>
                </c:pt>
                <c:pt idx="12">
                  <c:v>1616.34</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Armenia!$F$14:$R$14</c:f>
              <c:numCache>
                <c:formatCode>0.0</c:formatCode>
                <c:ptCount val="13"/>
                <c:pt idx="0">
                  <c:v>1918.54</c:v>
                </c:pt>
                <c:pt idx="1">
                  <c:v>1936.59</c:v>
                </c:pt>
                <c:pt idx="2">
                  <c:v>1958.57</c:v>
                </c:pt>
                <c:pt idx="3">
                  <c:v>1968.75</c:v>
                </c:pt>
                <c:pt idx="4">
                  <c:v>1981.75</c:v>
                </c:pt>
                <c:pt idx="5">
                  <c:v>1988.09</c:v>
                </c:pt>
                <c:pt idx="6">
                  <c:v>1990.08</c:v>
                </c:pt>
                <c:pt idx="7">
                  <c:v>1995.65</c:v>
                </c:pt>
                <c:pt idx="8">
                  <c:v>1999.44</c:v>
                </c:pt>
                <c:pt idx="9">
                  <c:v>2005.84</c:v>
                </c:pt>
                <c:pt idx="10">
                  <c:v>2009.45</c:v>
                </c:pt>
                <c:pt idx="11">
                  <c:v>2010.86</c:v>
                </c:pt>
                <c:pt idx="12">
                  <c:v>2018.9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Armenia!$F$15:$R$15</c:f>
              <c:numCache>
                <c:formatCode>0.0</c:formatCode>
                <c:ptCount val="13"/>
                <c:pt idx="0">
                  <c:v>3506.46</c:v>
                </c:pt>
                <c:pt idx="1">
                  <c:v>3367</c:v>
                </c:pt>
                <c:pt idx="2">
                  <c:v>3324.11391</c:v>
                </c:pt>
                <c:pt idx="3">
                  <c:v>3369.2992100000001</c:v>
                </c:pt>
                <c:pt idx="4">
                  <c:v>3354.1075999999998</c:v>
                </c:pt>
                <c:pt idx="5">
                  <c:v>3314.9636300000002</c:v>
                </c:pt>
                <c:pt idx="6">
                  <c:v>3326.0531700000001</c:v>
                </c:pt>
                <c:pt idx="7">
                  <c:v>3280.5430999999999</c:v>
                </c:pt>
                <c:pt idx="8">
                  <c:v>3248.9755</c:v>
                </c:pt>
                <c:pt idx="9">
                  <c:v>3159.5803900000001</c:v>
                </c:pt>
                <c:pt idx="10">
                  <c:v>3096.7220499999999</c:v>
                </c:pt>
                <c:pt idx="11">
                  <c:v>3116.2668399999998</c:v>
                </c:pt>
                <c:pt idx="12">
                  <c:v>3667.3292499999998</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Armenia!$F$16:$R$16</c:f>
              <c:numCache>
                <c:formatCode>0.0</c:formatCode>
                <c:ptCount val="13"/>
                <c:pt idx="0">
                  <c:v>4207.7519999999995</c:v>
                </c:pt>
                <c:pt idx="1">
                  <c:v>4040.3999999999996</c:v>
                </c:pt>
                <c:pt idx="2">
                  <c:v>3988.9366919999998</c:v>
                </c:pt>
                <c:pt idx="3">
                  <c:v>4043.159052</c:v>
                </c:pt>
                <c:pt idx="4">
                  <c:v>4024.9291199999998</c:v>
                </c:pt>
                <c:pt idx="5">
                  <c:v>3977.9563560000001</c:v>
                </c:pt>
                <c:pt idx="6">
                  <c:v>3991.2638040000002</c:v>
                </c:pt>
                <c:pt idx="7">
                  <c:v>3936.6517199999998</c:v>
                </c:pt>
                <c:pt idx="8">
                  <c:v>3898.7705999999998</c:v>
                </c:pt>
                <c:pt idx="9">
                  <c:v>3791.4964679999998</c:v>
                </c:pt>
                <c:pt idx="10">
                  <c:v>3716.0664599999996</c:v>
                </c:pt>
                <c:pt idx="11">
                  <c:v>3739.5202079999995</c:v>
                </c:pt>
                <c:pt idx="12">
                  <c:v>4400.7950999999994</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Barranquilla!$F$5:$R$5</c:f>
              <c:numCache>
                <c:formatCode>0.0</c:formatCode>
                <c:ptCount val="13"/>
                <c:pt idx="0">
                  <c:v>1886</c:v>
                </c:pt>
                <c:pt idx="1">
                  <c:v>1793</c:v>
                </c:pt>
                <c:pt idx="2">
                  <c:v>1720</c:v>
                </c:pt>
                <c:pt idx="3">
                  <c:v>1918</c:v>
                </c:pt>
                <c:pt idx="4">
                  <c:v>1789</c:v>
                </c:pt>
                <c:pt idx="5">
                  <c:v>1835</c:v>
                </c:pt>
                <c:pt idx="6">
                  <c:v>1774</c:v>
                </c:pt>
                <c:pt idx="7">
                  <c:v>1785</c:v>
                </c:pt>
                <c:pt idx="8">
                  <c:v>1780</c:v>
                </c:pt>
                <c:pt idx="9">
                  <c:v>1764</c:v>
                </c:pt>
                <c:pt idx="10">
                  <c:v>1736</c:v>
                </c:pt>
                <c:pt idx="11">
                  <c:v>1792</c:v>
                </c:pt>
                <c:pt idx="12">
                  <c:v>1819</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Barranquilla!$F$6:$R$6</c:f>
              <c:numCache>
                <c:formatCode>0.0</c:formatCode>
                <c:ptCount val="13"/>
                <c:pt idx="0">
                  <c:v>400</c:v>
                </c:pt>
                <c:pt idx="1">
                  <c:v>400</c:v>
                </c:pt>
                <c:pt idx="2">
                  <c:v>348</c:v>
                </c:pt>
                <c:pt idx="3">
                  <c:v>384</c:v>
                </c:pt>
                <c:pt idx="4">
                  <c:v>385</c:v>
                </c:pt>
                <c:pt idx="5">
                  <c:v>376</c:v>
                </c:pt>
                <c:pt idx="6">
                  <c:v>387</c:v>
                </c:pt>
                <c:pt idx="7">
                  <c:v>421</c:v>
                </c:pt>
                <c:pt idx="8">
                  <c:v>370</c:v>
                </c:pt>
                <c:pt idx="9">
                  <c:v>378</c:v>
                </c:pt>
                <c:pt idx="10">
                  <c:v>388</c:v>
                </c:pt>
                <c:pt idx="11">
                  <c:v>380</c:v>
                </c:pt>
                <c:pt idx="12">
                  <c:v>395</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Barranquilla!$F$7:$R$7</c:f>
              <c:numCache>
                <c:formatCode>0.0</c:formatCode>
                <c:ptCount val="13"/>
                <c:pt idx="0">
                  <c:v>716.44</c:v>
                </c:pt>
                <c:pt idx="1">
                  <c:v>719.77</c:v>
                </c:pt>
                <c:pt idx="2">
                  <c:v>723.89</c:v>
                </c:pt>
                <c:pt idx="3">
                  <c:v>740.49</c:v>
                </c:pt>
                <c:pt idx="4">
                  <c:v>741.85</c:v>
                </c:pt>
                <c:pt idx="5">
                  <c:v>737.56</c:v>
                </c:pt>
                <c:pt idx="6">
                  <c:v>734.34</c:v>
                </c:pt>
                <c:pt idx="7">
                  <c:v>736.76</c:v>
                </c:pt>
                <c:pt idx="8">
                  <c:v>738.3</c:v>
                </c:pt>
                <c:pt idx="9">
                  <c:v>739.52</c:v>
                </c:pt>
                <c:pt idx="10">
                  <c:v>736.51</c:v>
                </c:pt>
                <c:pt idx="11">
                  <c:v>730.71</c:v>
                </c:pt>
                <c:pt idx="12">
                  <c:v>728.46</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Barranquilla!$F$8:$R$8</c:f>
              <c:numCache>
                <c:formatCode>0.0</c:formatCode>
                <c:ptCount val="13"/>
                <c:pt idx="0">
                  <c:v>3091.07</c:v>
                </c:pt>
                <c:pt idx="1">
                  <c:v>2996.48</c:v>
                </c:pt>
                <c:pt idx="2">
                  <c:v>2872.33</c:v>
                </c:pt>
                <c:pt idx="3">
                  <c:v>3130.78</c:v>
                </c:pt>
                <c:pt idx="4">
                  <c:v>3005.08</c:v>
                </c:pt>
                <c:pt idx="5">
                  <c:v>3035.85</c:v>
                </c:pt>
                <c:pt idx="6">
                  <c:v>2995.97</c:v>
                </c:pt>
                <c:pt idx="7">
                  <c:v>3044.41</c:v>
                </c:pt>
                <c:pt idx="8">
                  <c:v>2986.94</c:v>
                </c:pt>
                <c:pt idx="9">
                  <c:v>2980.77</c:v>
                </c:pt>
                <c:pt idx="10">
                  <c:v>2961.04</c:v>
                </c:pt>
                <c:pt idx="11">
                  <c:v>3003.77</c:v>
                </c:pt>
                <c:pt idx="12">
                  <c:v>3050.3</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Barranquilla!$F$9:$R$9</c:f>
              <c:numCache>
                <c:formatCode>0.0</c:formatCode>
                <c:ptCount val="13"/>
                <c:pt idx="0">
                  <c:v>4976</c:v>
                </c:pt>
                <c:pt idx="1">
                  <c:v>5016</c:v>
                </c:pt>
                <c:pt idx="2">
                  <c:v>5067</c:v>
                </c:pt>
                <c:pt idx="3">
                  <c:v>5087</c:v>
                </c:pt>
                <c:pt idx="4">
                  <c:v>5114</c:v>
                </c:pt>
                <c:pt idx="5">
                  <c:v>5124</c:v>
                </c:pt>
                <c:pt idx="6">
                  <c:v>5123</c:v>
                </c:pt>
                <c:pt idx="7">
                  <c:v>5131</c:v>
                </c:pt>
                <c:pt idx="8">
                  <c:v>5134</c:v>
                </c:pt>
                <c:pt idx="9">
                  <c:v>5144</c:v>
                </c:pt>
                <c:pt idx="10">
                  <c:v>5147</c:v>
                </c:pt>
                <c:pt idx="11">
                  <c:v>5145</c:v>
                </c:pt>
                <c:pt idx="12">
                  <c:v>5152</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8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Barranquilla!$F$13:$R$13</c:f>
              <c:numCache>
                <c:formatCode>0.0</c:formatCode>
                <c:ptCount val="13"/>
                <c:pt idx="0">
                  <c:v>1416.46</c:v>
                </c:pt>
                <c:pt idx="1">
                  <c:v>1429.76</c:v>
                </c:pt>
                <c:pt idx="2">
                  <c:v>1445.99</c:v>
                </c:pt>
                <c:pt idx="3">
                  <c:v>1453.62</c:v>
                </c:pt>
                <c:pt idx="4">
                  <c:v>1463.2</c:v>
                </c:pt>
                <c:pt idx="5">
                  <c:v>1467.89</c:v>
                </c:pt>
                <c:pt idx="6">
                  <c:v>1469.45</c:v>
                </c:pt>
                <c:pt idx="7">
                  <c:v>1473.46</c:v>
                </c:pt>
                <c:pt idx="8">
                  <c:v>1476.2</c:v>
                </c:pt>
                <c:pt idx="9">
                  <c:v>1480.99</c:v>
                </c:pt>
                <c:pt idx="10">
                  <c:v>1483.73</c:v>
                </c:pt>
                <c:pt idx="11">
                  <c:v>1484.8</c:v>
                </c:pt>
                <c:pt idx="12">
                  <c:v>1488.72</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Barranquilla!$F$14:$R$14</c:f>
              <c:numCache>
                <c:formatCode>0.0</c:formatCode>
                <c:ptCount val="13"/>
                <c:pt idx="0">
                  <c:v>1778.19</c:v>
                </c:pt>
                <c:pt idx="1">
                  <c:v>1794.88</c:v>
                </c:pt>
                <c:pt idx="2">
                  <c:v>1815.26</c:v>
                </c:pt>
                <c:pt idx="3">
                  <c:v>1824.83</c:v>
                </c:pt>
                <c:pt idx="4">
                  <c:v>1836.86</c:v>
                </c:pt>
                <c:pt idx="5">
                  <c:v>1842.75</c:v>
                </c:pt>
                <c:pt idx="6">
                  <c:v>1844.72</c:v>
                </c:pt>
                <c:pt idx="7">
                  <c:v>1849.75</c:v>
                </c:pt>
                <c:pt idx="8">
                  <c:v>1853.18</c:v>
                </c:pt>
                <c:pt idx="9">
                  <c:v>1859.2</c:v>
                </c:pt>
                <c:pt idx="10">
                  <c:v>1862.63</c:v>
                </c:pt>
                <c:pt idx="11">
                  <c:v>1863.98</c:v>
                </c:pt>
                <c:pt idx="12">
                  <c:v>1868.89</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Barranquilla!$F$15:$R$15</c:f>
              <c:numCache>
                <c:formatCode>0.0</c:formatCode>
                <c:ptCount val="13"/>
                <c:pt idx="0">
                  <c:v>3091.07</c:v>
                </c:pt>
                <c:pt idx="1">
                  <c:v>3091.07</c:v>
                </c:pt>
                <c:pt idx="2">
                  <c:v>2996.48</c:v>
                </c:pt>
                <c:pt idx="3">
                  <c:v>2872.33</c:v>
                </c:pt>
                <c:pt idx="4">
                  <c:v>3130.78</c:v>
                </c:pt>
                <c:pt idx="5">
                  <c:v>3005.08</c:v>
                </c:pt>
                <c:pt idx="6">
                  <c:v>2995.97</c:v>
                </c:pt>
                <c:pt idx="7">
                  <c:v>3044.41</c:v>
                </c:pt>
                <c:pt idx="8">
                  <c:v>2986.94</c:v>
                </c:pt>
                <c:pt idx="9">
                  <c:v>2980.77</c:v>
                </c:pt>
                <c:pt idx="10">
                  <c:v>2961.04</c:v>
                </c:pt>
                <c:pt idx="11">
                  <c:v>3003.77</c:v>
                </c:pt>
                <c:pt idx="12">
                  <c:v>3050.3</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46357</c:v>
                </c:pt>
              </c:numCache>
            </c:numRef>
          </c:cat>
          <c:val>
            <c:numRef>
              <c:f>Barranquilla!$F$16:$R$16</c:f>
              <c:numCache>
                <c:formatCode>0.0</c:formatCode>
                <c:ptCount val="13"/>
                <c:pt idx="0">
                  <c:v>3709.2840000000001</c:v>
                </c:pt>
                <c:pt idx="1">
                  <c:v>3709.2840000000001</c:v>
                </c:pt>
                <c:pt idx="2">
                  <c:v>3595.7759999999998</c:v>
                </c:pt>
                <c:pt idx="3">
                  <c:v>3446.7959999999998</c:v>
                </c:pt>
                <c:pt idx="4">
                  <c:v>3756.9360000000001</c:v>
                </c:pt>
                <c:pt idx="5">
                  <c:v>3606.096</c:v>
                </c:pt>
                <c:pt idx="6">
                  <c:v>3595.1639999999998</c:v>
                </c:pt>
                <c:pt idx="7">
                  <c:v>3653.2919999999999</c:v>
                </c:pt>
                <c:pt idx="8">
                  <c:v>3584.328</c:v>
                </c:pt>
                <c:pt idx="9">
                  <c:v>3576.924</c:v>
                </c:pt>
                <c:pt idx="10">
                  <c:v>3553.248</c:v>
                </c:pt>
                <c:pt idx="11">
                  <c:v>3604.5239999999999</c:v>
                </c:pt>
                <c:pt idx="12">
                  <c:v>3660.36</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Vanti'!$F$5:$R$5</c:f>
              <c:numCache>
                <c:formatCode>0.0</c:formatCode>
                <c:ptCount val="13"/>
                <c:pt idx="0">
                  <c:v>1844.46</c:v>
                </c:pt>
                <c:pt idx="1">
                  <c:v>1604.97</c:v>
                </c:pt>
                <c:pt idx="2">
                  <c:v>1692.63</c:v>
                </c:pt>
                <c:pt idx="3">
                  <c:v>1708.93</c:v>
                </c:pt>
                <c:pt idx="4">
                  <c:v>1654.66</c:v>
                </c:pt>
                <c:pt idx="5">
                  <c:v>1500.23</c:v>
                </c:pt>
                <c:pt idx="6">
                  <c:v>1450.65</c:v>
                </c:pt>
                <c:pt idx="7">
                  <c:v>1496.13</c:v>
                </c:pt>
                <c:pt idx="8">
                  <c:v>1478.84</c:v>
                </c:pt>
                <c:pt idx="9">
                  <c:v>1438.91</c:v>
                </c:pt>
                <c:pt idx="10">
                  <c:v>1324.73</c:v>
                </c:pt>
                <c:pt idx="11">
                  <c:v>1335.32</c:v>
                </c:pt>
                <c:pt idx="12">
                  <c:v>1309.3699999999999</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Vanti'!$F$6:$R$6</c:f>
              <c:numCache>
                <c:formatCode>0.0</c:formatCode>
                <c:ptCount val="13"/>
                <c:pt idx="0">
                  <c:v>817.62</c:v>
                </c:pt>
                <c:pt idx="1">
                  <c:v>526.97</c:v>
                </c:pt>
                <c:pt idx="2">
                  <c:v>573.01</c:v>
                </c:pt>
                <c:pt idx="3">
                  <c:v>490.95</c:v>
                </c:pt>
                <c:pt idx="4">
                  <c:v>530.51</c:v>
                </c:pt>
                <c:pt idx="5">
                  <c:v>527.87</c:v>
                </c:pt>
                <c:pt idx="6">
                  <c:v>672.27</c:v>
                </c:pt>
                <c:pt idx="7">
                  <c:v>541.92999999999995</c:v>
                </c:pt>
                <c:pt idx="8">
                  <c:v>583.64</c:v>
                </c:pt>
                <c:pt idx="9">
                  <c:v>632.88</c:v>
                </c:pt>
                <c:pt idx="10">
                  <c:v>582.57000000000005</c:v>
                </c:pt>
                <c:pt idx="11">
                  <c:v>549.30999999999995</c:v>
                </c:pt>
                <c:pt idx="12">
                  <c:v>583.80999999999995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Vanti'!$F$7:$R$7</c:f>
              <c:numCache>
                <c:formatCode>0.0</c:formatCode>
                <c:ptCount val="13"/>
                <c:pt idx="0">
                  <c:v>542.53731000000005</c:v>
                </c:pt>
                <c:pt idx="1">
                  <c:v>544.92999999999995</c:v>
                </c:pt>
                <c:pt idx="2">
                  <c:v>545.20000000000005</c:v>
                </c:pt>
                <c:pt idx="3">
                  <c:v>544.13</c:v>
                </c:pt>
                <c:pt idx="4">
                  <c:v>544.08000000000004</c:v>
                </c:pt>
                <c:pt idx="5">
                  <c:v>537.48</c:v>
                </c:pt>
                <c:pt idx="6">
                  <c:v>533.47</c:v>
                </c:pt>
                <c:pt idx="7">
                  <c:v>536.14</c:v>
                </c:pt>
                <c:pt idx="8">
                  <c:v>538.52</c:v>
                </c:pt>
                <c:pt idx="9">
                  <c:v>460.61</c:v>
                </c:pt>
                <c:pt idx="10">
                  <c:v>524.59</c:v>
                </c:pt>
                <c:pt idx="11">
                  <c:v>521.80999999999995</c:v>
                </c:pt>
                <c:pt idx="12">
                  <c:v>521.29</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Vanti'!$F$8:$R$8</c:f>
              <c:numCache>
                <c:formatCode>0.0</c:formatCode>
                <c:ptCount val="13"/>
                <c:pt idx="0">
                  <c:v>3370.88</c:v>
                </c:pt>
                <c:pt idx="1">
                  <c:v>2825.91</c:v>
                </c:pt>
                <c:pt idx="2">
                  <c:v>2942.88</c:v>
                </c:pt>
                <c:pt idx="3">
                  <c:v>2894.71</c:v>
                </c:pt>
                <c:pt idx="4">
                  <c:v>2880.54</c:v>
                </c:pt>
                <c:pt idx="5">
                  <c:v>2710.04</c:v>
                </c:pt>
                <c:pt idx="6">
                  <c:v>2803.53</c:v>
                </c:pt>
                <c:pt idx="7">
                  <c:v>2718.81</c:v>
                </c:pt>
                <c:pt idx="8">
                  <c:v>2747.85</c:v>
                </c:pt>
                <c:pt idx="9">
                  <c:v>2741.69</c:v>
                </c:pt>
                <c:pt idx="10">
                  <c:v>2570.5</c:v>
                </c:pt>
                <c:pt idx="11">
                  <c:v>2543.69</c:v>
                </c:pt>
                <c:pt idx="12">
                  <c:v>2551.41</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45658</c:v>
                </c:pt>
                <c:pt idx="1">
                  <c:v>45689</c:v>
                </c:pt>
                <c:pt idx="2">
                  <c:v>45717</c:v>
                </c:pt>
                <c:pt idx="3">
                  <c:v>45748</c:v>
                </c:pt>
                <c:pt idx="4">
                  <c:v>45778</c:v>
                </c:pt>
                <c:pt idx="5">
                  <c:v>45809</c:v>
                </c:pt>
                <c:pt idx="6">
                  <c:v>45839</c:v>
                </c:pt>
                <c:pt idx="7">
                  <c:v>45870</c:v>
                </c:pt>
                <c:pt idx="8">
                  <c:v>45901</c:v>
                </c:pt>
                <c:pt idx="9">
                  <c:v>45931</c:v>
                </c:pt>
                <c:pt idx="10">
                  <c:v>45962</c:v>
                </c:pt>
                <c:pt idx="11">
                  <c:v>45992</c:v>
                </c:pt>
                <c:pt idx="12">
                  <c:v>46023</c:v>
                </c:pt>
              </c:numCache>
            </c:numRef>
          </c:cat>
          <c:val>
            <c:numRef>
              <c:f>'Bogotá Vanti'!$F$9:$R$9</c:f>
              <c:numCache>
                <c:formatCode>0.0</c:formatCode>
                <c:ptCount val="13"/>
                <c:pt idx="0">
                  <c:v>4043</c:v>
                </c:pt>
                <c:pt idx="1">
                  <c:v>4076</c:v>
                </c:pt>
                <c:pt idx="2">
                  <c:v>4117</c:v>
                </c:pt>
                <c:pt idx="3">
                  <c:v>4133</c:v>
                </c:pt>
                <c:pt idx="4">
                  <c:v>4155</c:v>
                </c:pt>
                <c:pt idx="5">
                  <c:v>4164</c:v>
                </c:pt>
                <c:pt idx="6">
                  <c:v>4163</c:v>
                </c:pt>
                <c:pt idx="7">
                  <c:v>4169</c:v>
                </c:pt>
                <c:pt idx="8">
                  <c:v>4171</c:v>
                </c:pt>
                <c:pt idx="9">
                  <c:v>4180</c:v>
                </c:pt>
                <c:pt idx="10">
                  <c:v>4182</c:v>
                </c:pt>
                <c:pt idx="11">
                  <c:v>4180</c:v>
                </c:pt>
                <c:pt idx="12">
                  <c:v>4186</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6903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_xludf.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_xludf.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_xludf.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18</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17</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416722</xdr:colOff>
      <xdr:row>17</xdr:row>
      <xdr:rowOff>15873</xdr:rowOff>
    </xdr:from>
    <xdr:to>
      <xdr:col>21</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17</xdr:col>
      <xdr:colOff>751417</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17</xdr:col>
      <xdr:colOff>560917</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11</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11</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_xludf.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_xludf.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_xludf.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_xludf.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_xludf.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_xludf.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18</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17</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205167</xdr:colOff>
      <xdr:row>17</xdr:row>
      <xdr:rowOff>68208</xdr:rowOff>
    </xdr:from>
    <xdr:to>
      <xdr:col>21</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_xludf.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25890</xdr:colOff>
      <xdr:row>9</xdr:row>
      <xdr:rowOff>169711</xdr:rowOff>
    </xdr:from>
    <xdr:to>
      <xdr:col>20</xdr:col>
      <xdr:colOff>703224</xdr:colOff>
      <xdr:row>22</xdr:row>
      <xdr:rowOff>226219</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326193</xdr:colOff>
      <xdr:row>30</xdr:row>
      <xdr:rowOff>98851</xdr:rowOff>
    </xdr:from>
    <xdr:to>
      <xdr:col>20</xdr:col>
      <xdr:colOff>519716</xdr:colOff>
      <xdr:row>44</xdr:row>
      <xdr:rowOff>34017</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63878</xdr:colOff>
      <xdr:row>28</xdr:row>
      <xdr:rowOff>157237</xdr:rowOff>
    </xdr:from>
    <xdr:to>
      <xdr:col>9</xdr:col>
      <xdr:colOff>1547811</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_xludf.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_xludf.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_xludf.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_xludf.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tabColor theme="0" tint="-0.499984740745262"/>
  </sheetPr>
  <dimension ref="A2:AC30"/>
  <sheetViews>
    <sheetView topLeftCell="C313" workbookViewId="0">
      <selection activeCell="K323" sqref="K323"/>
    </sheetView>
  </sheetViews>
  <sheetFormatPr defaultColWidth="11.42578125"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09" t="s">
        <v>0</v>
      </c>
      <c r="D3" s="110"/>
      <c r="E3" s="110"/>
      <c r="F3" s="110"/>
      <c r="G3" s="110"/>
      <c r="H3" s="110"/>
      <c r="I3" s="111"/>
      <c r="J3" s="10"/>
      <c r="K3" s="10"/>
    </row>
    <row r="4" spans="1:11" ht="26.25" customHeight="1" thickBot="1">
      <c r="A4" s="10"/>
      <c r="B4" s="10"/>
      <c r="C4" s="112"/>
      <c r="D4" s="113"/>
      <c r="E4" s="113"/>
      <c r="F4" s="113"/>
      <c r="G4" s="113"/>
      <c r="H4" s="113"/>
      <c r="I4" s="114"/>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15" t="s">
        <v>1</v>
      </c>
      <c r="D22" s="116"/>
      <c r="E22" s="116"/>
      <c r="F22" s="116"/>
      <c r="G22" s="116"/>
      <c r="H22" s="116"/>
      <c r="I22" s="117"/>
    </row>
    <row r="23" spans="3:9" ht="3" customHeight="1" thickBot="1"/>
    <row r="24" spans="3:9" ht="45.6" customHeight="1" thickBot="1">
      <c r="C24" s="115" t="s">
        <v>2</v>
      </c>
      <c r="D24" s="116"/>
      <c r="E24" s="116"/>
      <c r="F24" s="116"/>
      <c r="G24" s="116"/>
      <c r="H24" s="116"/>
      <c r="I24" s="117"/>
    </row>
    <row r="25" spans="3:9" ht="7.5" customHeight="1" thickBot="1"/>
    <row r="26" spans="3:9" ht="19.5" customHeight="1">
      <c r="C26" s="118" t="s">
        <v>3</v>
      </c>
      <c r="D26" s="119"/>
      <c r="E26" s="119"/>
      <c r="F26" s="119"/>
      <c r="G26" s="119"/>
      <c r="H26" s="119"/>
      <c r="I26" s="120"/>
    </row>
    <row r="27" spans="3:9">
      <c r="C27" s="121"/>
      <c r="D27" s="122"/>
      <c r="E27" s="122"/>
      <c r="F27" s="122"/>
      <c r="G27" s="122"/>
      <c r="H27" s="122"/>
      <c r="I27" s="123"/>
    </row>
    <row r="28" spans="3:9">
      <c r="C28" s="121"/>
      <c r="D28" s="122"/>
      <c r="E28" s="122"/>
      <c r="F28" s="122"/>
      <c r="G28" s="122"/>
      <c r="H28" s="122"/>
      <c r="I28" s="123"/>
    </row>
    <row r="29" spans="3:9">
      <c r="C29" s="121"/>
      <c r="D29" s="122"/>
      <c r="E29" s="122"/>
      <c r="F29" s="122"/>
      <c r="G29" s="122"/>
      <c r="H29" s="122"/>
      <c r="I29" s="123"/>
    </row>
    <row r="30" spans="3:9" ht="15.75" thickBot="1">
      <c r="C30" s="124"/>
      <c r="D30" s="125"/>
      <c r="E30" s="125"/>
      <c r="F30" s="125"/>
      <c r="G30" s="125"/>
      <c r="H30" s="125"/>
      <c r="I30" s="126"/>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0" tint="-0.249977111117893"/>
  </sheetPr>
  <dimension ref="A1:T87"/>
  <sheetViews>
    <sheetView topLeftCell="L4" zoomScale="90" zoomScaleNormal="90" workbookViewId="0">
      <selection activeCell="R16" sqref="R16"/>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157"/>
      <c r="B1" s="157"/>
      <c r="C1" s="157"/>
    </row>
    <row r="2" spans="1:20" ht="15.75" thickBot="1"/>
    <row r="3" spans="1:20" ht="26.25" customHeight="1">
      <c r="F3" s="225" t="s">
        <v>107</v>
      </c>
      <c r="G3" s="226"/>
      <c r="H3" s="226"/>
      <c r="I3" s="226"/>
      <c r="J3" s="226"/>
      <c r="K3" s="226"/>
      <c r="L3" s="226"/>
      <c r="M3" s="226"/>
      <c r="N3" s="226"/>
      <c r="O3" s="226"/>
      <c r="P3" s="226"/>
      <c r="Q3" s="226"/>
      <c r="R3" s="227"/>
    </row>
    <row r="4" spans="1:20"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20" ht="26.25" customHeight="1">
      <c r="E5" s="40" t="s">
        <v>83</v>
      </c>
      <c r="F5" s="58">
        <v>1673.04</v>
      </c>
      <c r="G5" s="58">
        <v>1843.06</v>
      </c>
      <c r="H5" s="58">
        <v>1396.22</v>
      </c>
      <c r="I5" s="58">
        <v>1375.81</v>
      </c>
      <c r="J5" s="58">
        <v>1112.77</v>
      </c>
      <c r="K5" s="60">
        <v>1416.6</v>
      </c>
      <c r="L5" s="60">
        <v>1407.51</v>
      </c>
      <c r="M5" s="60">
        <v>1358.29</v>
      </c>
      <c r="N5" s="60">
        <v>1301.3900000000001</v>
      </c>
      <c r="O5" s="60">
        <v>1243.72</v>
      </c>
      <c r="P5" s="60">
        <v>1315.52</v>
      </c>
      <c r="Q5" s="60">
        <v>1315.52</v>
      </c>
      <c r="R5" s="60">
        <v>1520.65</v>
      </c>
    </row>
    <row r="6" spans="1:20" ht="26.25" customHeight="1">
      <c r="E6" s="28" t="s">
        <v>84</v>
      </c>
      <c r="F6" s="11">
        <v>665.56</v>
      </c>
      <c r="G6" s="11">
        <v>818.37</v>
      </c>
      <c r="H6" s="11">
        <v>574.41</v>
      </c>
      <c r="I6" s="11">
        <v>655.64</v>
      </c>
      <c r="J6" s="11">
        <v>920.28</v>
      </c>
      <c r="K6" s="25">
        <v>687.55</v>
      </c>
      <c r="L6" s="25">
        <v>731.57</v>
      </c>
      <c r="M6" s="60">
        <v>677.82</v>
      </c>
      <c r="N6" s="60">
        <v>767.88</v>
      </c>
      <c r="O6" s="60">
        <v>818</v>
      </c>
      <c r="P6" s="60">
        <v>715</v>
      </c>
      <c r="Q6" s="60">
        <v>715</v>
      </c>
      <c r="R6" s="60">
        <v>410.24</v>
      </c>
    </row>
    <row r="7" spans="1:20" ht="26.25" customHeight="1">
      <c r="E7" s="28" t="s">
        <v>85</v>
      </c>
      <c r="F7" s="11">
        <v>491.07</v>
      </c>
      <c r="G7" s="11">
        <v>493.24</v>
      </c>
      <c r="H7" s="11">
        <v>493.48</v>
      </c>
      <c r="I7" s="11">
        <v>492.51</v>
      </c>
      <c r="J7" s="11">
        <v>492.47</v>
      </c>
      <c r="K7" s="25">
        <v>486.49</v>
      </c>
      <c r="L7" s="25">
        <v>482.86</v>
      </c>
      <c r="M7" s="60">
        <v>485.28</v>
      </c>
      <c r="N7" s="60">
        <v>487.42</v>
      </c>
      <c r="O7" s="60">
        <v>488.92</v>
      </c>
      <c r="P7" s="60">
        <v>485.5</v>
      </c>
      <c r="Q7" s="60">
        <v>485.5</v>
      </c>
      <c r="R7" s="60">
        <v>475.87</v>
      </c>
    </row>
    <row r="8" spans="1:20" ht="26.25" customHeight="1">
      <c r="E8" s="28" t="s">
        <v>86</v>
      </c>
      <c r="F8" s="11">
        <v>2885.85</v>
      </c>
      <c r="G8" s="11">
        <v>3208.7</v>
      </c>
      <c r="H8" s="11">
        <v>2509.0300000000002</v>
      </c>
      <c r="I8" s="11">
        <v>2592.96</v>
      </c>
      <c r="J8" s="11">
        <v>2588.13</v>
      </c>
      <c r="K8" s="25">
        <v>2660.67</v>
      </c>
      <c r="L8" s="25">
        <v>2697.48</v>
      </c>
      <c r="M8" s="60">
        <v>2600.2800000000002</v>
      </c>
      <c r="N8" s="60">
        <v>2638.33</v>
      </c>
      <c r="O8" s="60">
        <v>2640.14</v>
      </c>
      <c r="P8" s="60">
        <v>2610.8000000000002</v>
      </c>
      <c r="Q8" s="60">
        <v>2610.8000000000002</v>
      </c>
      <c r="R8" s="60">
        <v>2492.08</v>
      </c>
    </row>
    <row r="9" spans="1:20" ht="26.25" customHeight="1">
      <c r="E9" s="29" t="s">
        <v>87</v>
      </c>
      <c r="F9" s="26">
        <v>2831</v>
      </c>
      <c r="G9" s="26">
        <v>2854</v>
      </c>
      <c r="H9" s="26">
        <v>2883</v>
      </c>
      <c r="I9" s="26">
        <v>2894</v>
      </c>
      <c r="J9" s="26">
        <v>2910</v>
      </c>
      <c r="K9" s="27">
        <v>2915</v>
      </c>
      <c r="L9" s="27">
        <v>2915</v>
      </c>
      <c r="M9" s="60">
        <v>2919</v>
      </c>
      <c r="N9" s="60">
        <v>2921</v>
      </c>
      <c r="O9" s="60">
        <v>2927</v>
      </c>
      <c r="P9" s="60">
        <v>2928</v>
      </c>
      <c r="Q9" s="60">
        <v>2928</v>
      </c>
      <c r="R9" s="60">
        <v>2931</v>
      </c>
    </row>
    <row r="10" spans="1:20" ht="30" customHeight="1">
      <c r="E10" s="220" t="s">
        <v>88</v>
      </c>
      <c r="F10" s="221"/>
      <c r="G10" s="221"/>
      <c r="H10" s="221"/>
      <c r="I10" s="221"/>
      <c r="J10" s="221"/>
      <c r="K10" s="221"/>
      <c r="L10" s="221"/>
      <c r="M10" s="221"/>
      <c r="N10" s="221"/>
      <c r="O10" s="221"/>
      <c r="P10" s="221"/>
      <c r="Q10" s="221"/>
    </row>
    <row r="11" spans="1:20" ht="30" customHeight="1">
      <c r="F11" s="222" t="s">
        <v>108</v>
      </c>
      <c r="G11" s="223"/>
      <c r="H11" s="223"/>
      <c r="I11" s="223"/>
      <c r="J11" s="223"/>
      <c r="K11" s="223"/>
      <c r="L11" s="223"/>
      <c r="M11" s="223"/>
      <c r="N11" s="223"/>
      <c r="O11" s="223"/>
      <c r="P11" s="223"/>
      <c r="Q11" s="223"/>
      <c r="R11" s="224"/>
    </row>
    <row r="12" spans="1:20" ht="30" customHeight="1">
      <c r="D12" s="32" t="s">
        <v>90</v>
      </c>
      <c r="E12" s="42" t="s">
        <v>91</v>
      </c>
      <c r="F12" s="59">
        <v>45658</v>
      </c>
      <c r="G12" s="53">
        <v>45689</v>
      </c>
      <c r="H12" s="59">
        <v>45717</v>
      </c>
      <c r="I12" s="53">
        <v>45748</v>
      </c>
      <c r="J12" s="63">
        <v>45778</v>
      </c>
      <c r="K12" s="61">
        <v>45809</v>
      </c>
      <c r="L12" s="77">
        <v>45839</v>
      </c>
      <c r="M12" s="77">
        <v>45870</v>
      </c>
      <c r="N12" s="77">
        <v>45901</v>
      </c>
      <c r="O12" s="77">
        <v>45931</v>
      </c>
      <c r="P12" s="77">
        <v>45962</v>
      </c>
      <c r="Q12" s="77">
        <v>45992</v>
      </c>
      <c r="R12" s="77">
        <v>46023</v>
      </c>
    </row>
    <row r="13" spans="1:20" ht="30" customHeight="1">
      <c r="D13" s="216" t="s">
        <v>92</v>
      </c>
      <c r="E13" s="40" t="s">
        <v>93</v>
      </c>
      <c r="F13" s="64">
        <v>1257.19</v>
      </c>
      <c r="G13" s="64">
        <v>1376.29</v>
      </c>
      <c r="H13" s="64">
        <v>1391.91</v>
      </c>
      <c r="I13" s="64">
        <v>1428.04</v>
      </c>
      <c r="J13" s="64">
        <v>1437.45</v>
      </c>
      <c r="K13" s="65">
        <v>1412.99</v>
      </c>
      <c r="L13" s="65">
        <v>1414.5</v>
      </c>
      <c r="M13" s="65">
        <v>1447.54</v>
      </c>
      <c r="N13" s="65">
        <v>1450.23</v>
      </c>
      <c r="O13" s="65">
        <v>1425.61</v>
      </c>
      <c r="P13" s="65">
        <v>1457.63</v>
      </c>
      <c r="Q13" s="65">
        <v>1458.69</v>
      </c>
      <c r="R13" s="65">
        <v>1462.53</v>
      </c>
      <c r="T13" s="65"/>
    </row>
    <row r="14" spans="1:20" ht="30" customHeight="1">
      <c r="D14" s="217"/>
      <c r="E14" s="28" t="s">
        <v>94</v>
      </c>
      <c r="F14" s="11">
        <v>1594.32</v>
      </c>
      <c r="G14" s="11">
        <v>1745.64</v>
      </c>
      <c r="H14" s="11">
        <v>1765.46</v>
      </c>
      <c r="I14" s="11">
        <v>1783.72</v>
      </c>
      <c r="J14" s="11">
        <v>1795.48</v>
      </c>
      <c r="K14" s="25">
        <v>1792.2</v>
      </c>
      <c r="L14" s="65">
        <v>1794.11</v>
      </c>
      <c r="M14" s="65">
        <v>1808.08</v>
      </c>
      <c r="N14" s="65">
        <v>1811.44</v>
      </c>
      <c r="O14" s="65">
        <v>1808.19</v>
      </c>
      <c r="P14" s="65">
        <v>1820.68</v>
      </c>
      <c r="Q14" s="65">
        <v>1822</v>
      </c>
      <c r="R14" s="65">
        <v>1826.8</v>
      </c>
    </row>
    <row r="15" spans="1:20" ht="30" customHeight="1">
      <c r="D15" s="31" t="s">
        <v>95</v>
      </c>
      <c r="E15" s="28" t="s">
        <v>96</v>
      </c>
      <c r="F15" s="11">
        <f t="shared" ref="F15:L15" si="0">+F8</f>
        <v>2885.85</v>
      </c>
      <c r="G15" s="11">
        <f t="shared" si="0"/>
        <v>3208.7</v>
      </c>
      <c r="H15" s="11">
        <f t="shared" si="0"/>
        <v>2509.0300000000002</v>
      </c>
      <c r="I15" s="11">
        <f t="shared" si="0"/>
        <v>2592.96</v>
      </c>
      <c r="J15" s="11">
        <f t="shared" si="0"/>
        <v>2588.13</v>
      </c>
      <c r="K15" s="25">
        <f t="shared" si="0"/>
        <v>2660.67</v>
      </c>
      <c r="L15" s="25">
        <v>2697.48</v>
      </c>
      <c r="M15" s="60">
        <v>2600.2800000000002</v>
      </c>
      <c r="N15" s="65">
        <v>2638.33</v>
      </c>
      <c r="O15" s="65">
        <v>2640.14</v>
      </c>
      <c r="P15" s="60">
        <v>2610.8000000000002</v>
      </c>
      <c r="Q15" s="65">
        <v>2610.8000000000002</v>
      </c>
      <c r="R15" s="65">
        <f>R8</f>
        <v>2492.08</v>
      </c>
      <c r="S15" s="65"/>
    </row>
    <row r="16" spans="1:20" ht="30" customHeight="1">
      <c r="D16" s="31" t="s">
        <v>97</v>
      </c>
      <c r="E16" s="29" t="s">
        <v>98</v>
      </c>
      <c r="F16" s="26">
        <f t="shared" ref="F16:R16" si="1">+F15*1.2</f>
        <v>3463.02</v>
      </c>
      <c r="G16" s="26">
        <f t="shared" si="1"/>
        <v>3850.4399999999996</v>
      </c>
      <c r="H16" s="26">
        <f t="shared" si="1"/>
        <v>3010.8360000000002</v>
      </c>
      <c r="I16" s="26">
        <f t="shared" si="1"/>
        <v>3111.5520000000001</v>
      </c>
      <c r="J16" s="26">
        <f t="shared" si="1"/>
        <v>3105.7559999999999</v>
      </c>
      <c r="K16" s="27">
        <f t="shared" si="1"/>
        <v>3192.8040000000001</v>
      </c>
      <c r="L16" s="27">
        <f t="shared" si="1"/>
        <v>3236.9760000000001</v>
      </c>
      <c r="M16" s="27">
        <f t="shared" si="1"/>
        <v>3120.3360000000002</v>
      </c>
      <c r="N16" s="65">
        <f t="shared" si="1"/>
        <v>3165.9959999999996</v>
      </c>
      <c r="O16" s="65">
        <f t="shared" si="1"/>
        <v>3168.1679999999997</v>
      </c>
      <c r="P16" s="65">
        <f t="shared" si="1"/>
        <v>3132.96</v>
      </c>
      <c r="Q16" s="65">
        <f t="shared" si="1"/>
        <v>3132.96</v>
      </c>
      <c r="R16" s="65">
        <f t="shared" si="1"/>
        <v>2990.4959999999996</v>
      </c>
    </row>
    <row r="17" spans="5:17" ht="15" customHeight="1">
      <c r="E17" s="220" t="s">
        <v>88</v>
      </c>
      <c r="F17" s="221"/>
      <c r="G17" s="221"/>
      <c r="H17" s="221"/>
      <c r="I17" s="221"/>
      <c r="J17" s="221"/>
      <c r="K17" s="221"/>
      <c r="L17" s="221"/>
      <c r="M17" s="221"/>
      <c r="N17" s="221"/>
      <c r="O17" s="221"/>
      <c r="P17" s="221"/>
      <c r="Q17" s="221"/>
    </row>
    <row r="18" spans="5:17" ht="45.75" customHeight="1">
      <c r="E18" s="235" t="s">
        <v>106</v>
      </c>
      <c r="F18" s="235"/>
      <c r="G18" s="235"/>
      <c r="H18" s="235"/>
      <c r="I18" s="235"/>
      <c r="J18" s="235"/>
      <c r="K18" s="235"/>
      <c r="L18" s="235"/>
      <c r="M18" s="235"/>
      <c r="N18" s="235"/>
      <c r="O18" s="235"/>
      <c r="P18" s="235"/>
      <c r="Q18" s="235"/>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tabColor theme="0" tint="-0.249977111117893"/>
  </sheetPr>
  <dimension ref="A1:R89"/>
  <sheetViews>
    <sheetView topLeftCell="L4" zoomScale="88" zoomScaleNormal="88" workbookViewId="0">
      <selection activeCell="R16" sqref="R16"/>
    </sheetView>
  </sheetViews>
  <sheetFormatPr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57" t="s">
        <v>109</v>
      </c>
      <c r="B1" s="157"/>
      <c r="C1" s="157"/>
      <c r="F1" s="56"/>
      <c r="G1" s="2"/>
    </row>
    <row r="2" spans="1:18" ht="15.75" thickBot="1">
      <c r="F2" s="2"/>
      <c r="G2" s="2"/>
      <c r="H2" s="2"/>
    </row>
    <row r="3" spans="1:18" ht="26.25" customHeight="1">
      <c r="F3" s="225" t="s">
        <v>110</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61">
        <v>45809</v>
      </c>
      <c r="L4" s="61">
        <v>45839</v>
      </c>
      <c r="M4" s="61">
        <v>45870</v>
      </c>
      <c r="N4" s="61">
        <v>45901</v>
      </c>
      <c r="O4" s="61">
        <v>45931</v>
      </c>
      <c r="P4" s="61">
        <v>45962</v>
      </c>
      <c r="Q4" s="61">
        <v>45992</v>
      </c>
      <c r="R4" s="61">
        <v>46023</v>
      </c>
    </row>
    <row r="5" spans="1:18" ht="26.25" customHeight="1">
      <c r="E5" s="40" t="s">
        <v>83</v>
      </c>
      <c r="F5" s="58">
        <v>1100</v>
      </c>
      <c r="G5" s="58">
        <v>1063.67</v>
      </c>
      <c r="H5" s="58">
        <v>1011.2</v>
      </c>
      <c r="I5" s="58">
        <v>1059.44</v>
      </c>
      <c r="J5" s="58">
        <v>1096.6600000000001</v>
      </c>
      <c r="K5" s="60">
        <v>1063.25</v>
      </c>
      <c r="L5" s="60">
        <v>1054.8599999999999</v>
      </c>
      <c r="M5" s="60">
        <v>1092.1500000000001</v>
      </c>
      <c r="N5" s="60">
        <v>1048.4000000000001</v>
      </c>
      <c r="O5" s="60">
        <v>1011.88</v>
      </c>
      <c r="P5" s="60">
        <v>961.36176</v>
      </c>
      <c r="Q5" s="60">
        <v>961.36176</v>
      </c>
      <c r="R5" s="60">
        <v>1248.1400000000001</v>
      </c>
    </row>
    <row r="6" spans="1:18" ht="26.25" customHeight="1">
      <c r="E6" s="28" t="s">
        <v>84</v>
      </c>
      <c r="F6" s="11">
        <v>1124.77</v>
      </c>
      <c r="G6" s="11">
        <v>1103.5</v>
      </c>
      <c r="H6" s="11">
        <v>1034.4000000000001</v>
      </c>
      <c r="I6" s="11">
        <v>1138.1400000000001</v>
      </c>
      <c r="J6" s="11">
        <v>1108.43</v>
      </c>
      <c r="K6" s="25">
        <v>1102.08</v>
      </c>
      <c r="L6" s="25">
        <v>1195.74</v>
      </c>
      <c r="M6" s="60">
        <v>1099.8499999999999</v>
      </c>
      <c r="N6" s="60">
        <v>1098.23</v>
      </c>
      <c r="O6" s="60">
        <v>1157.74</v>
      </c>
      <c r="P6" s="60">
        <v>961.36176</v>
      </c>
      <c r="Q6" s="60">
        <v>961.36176</v>
      </c>
      <c r="R6" s="60">
        <v>1101.46</v>
      </c>
    </row>
    <row r="7" spans="1:18" ht="26.25" customHeight="1">
      <c r="E7" s="28" t="s">
        <v>85</v>
      </c>
      <c r="F7" s="11">
        <v>879</v>
      </c>
      <c r="G7" s="11">
        <v>885</v>
      </c>
      <c r="H7" s="11">
        <v>890</v>
      </c>
      <c r="I7" s="11">
        <v>891</v>
      </c>
      <c r="J7" s="11">
        <v>894</v>
      </c>
      <c r="K7" s="25">
        <v>889</v>
      </c>
      <c r="L7" s="25">
        <v>886</v>
      </c>
      <c r="M7" s="60">
        <v>890</v>
      </c>
      <c r="N7" s="60">
        <v>893.98</v>
      </c>
      <c r="O7" s="60">
        <v>897.35</v>
      </c>
      <c r="P7" s="60">
        <v>894.80334000000005</v>
      </c>
      <c r="Q7" s="60">
        <v>894.80334000000005</v>
      </c>
      <c r="R7" s="60">
        <v>886.47</v>
      </c>
    </row>
    <row r="8" spans="1:18" ht="26.25" customHeight="1">
      <c r="E8" s="28" t="s">
        <v>86</v>
      </c>
      <c r="F8" s="11">
        <v>3117.23</v>
      </c>
      <c r="G8" s="11">
        <v>3069.83</v>
      </c>
      <c r="H8" s="11">
        <v>2956.2</v>
      </c>
      <c r="I8" s="11">
        <v>3106.58</v>
      </c>
      <c r="J8" s="11">
        <v>3128.24</v>
      </c>
      <c r="K8" s="25">
        <v>3076.44</v>
      </c>
      <c r="L8" s="25">
        <v>3159.51</v>
      </c>
      <c r="M8" s="60">
        <v>3097.82</v>
      </c>
      <c r="N8" s="60">
        <v>3060.11</v>
      </c>
      <c r="O8" s="60">
        <v>3077.88</v>
      </c>
      <c r="P8" s="60">
        <v>2942.24305</v>
      </c>
      <c r="Q8" s="60">
        <v>2942.24305</v>
      </c>
      <c r="R8" s="60">
        <v>3262.2</v>
      </c>
    </row>
    <row r="9" spans="1:18" ht="26.25" customHeight="1">
      <c r="E9" s="29" t="s">
        <v>87</v>
      </c>
      <c r="F9" s="26">
        <v>3137.46</v>
      </c>
      <c r="G9" s="26">
        <v>3162.99</v>
      </c>
      <c r="H9" s="26">
        <v>3195.05</v>
      </c>
      <c r="I9" s="26">
        <v>3207.65</v>
      </c>
      <c r="J9" s="26">
        <v>3224.79</v>
      </c>
      <c r="K9" s="27">
        <v>3231.06</v>
      </c>
      <c r="L9" s="27">
        <v>3230.25</v>
      </c>
      <c r="M9" s="60">
        <v>3235.24</v>
      </c>
      <c r="N9" s="60">
        <v>3237.34</v>
      </c>
      <c r="O9" s="60">
        <v>3243.64</v>
      </c>
      <c r="P9" s="60">
        <v>3245.41651</v>
      </c>
      <c r="Q9" s="60">
        <v>3245.41651</v>
      </c>
      <c r="R9" s="60">
        <v>3248.32</v>
      </c>
    </row>
    <row r="10" spans="1:18" ht="30" customHeight="1">
      <c r="E10" s="220" t="s">
        <v>88</v>
      </c>
      <c r="F10" s="221"/>
      <c r="G10" s="221"/>
      <c r="H10" s="221"/>
      <c r="I10" s="221"/>
      <c r="J10" s="221"/>
      <c r="K10" s="221"/>
      <c r="L10" s="221"/>
      <c r="M10" s="221"/>
      <c r="N10" s="221"/>
      <c r="O10" s="221"/>
      <c r="P10" s="221"/>
      <c r="Q10" s="221"/>
    </row>
    <row r="11" spans="1:18" ht="30" customHeight="1">
      <c r="F11" s="225" t="s">
        <v>111</v>
      </c>
      <c r="G11" s="226"/>
      <c r="H11" s="226"/>
      <c r="I11" s="226"/>
      <c r="J11" s="226"/>
      <c r="K11" s="226"/>
      <c r="L11" s="226"/>
      <c r="M11" s="226"/>
      <c r="N11" s="226"/>
      <c r="O11" s="226"/>
      <c r="P11" s="226"/>
      <c r="Q11" s="226"/>
      <c r="R11" s="227"/>
    </row>
    <row r="12" spans="1:18" ht="30" customHeight="1">
      <c r="D12" s="32" t="s">
        <v>90</v>
      </c>
      <c r="E12" s="38" t="s">
        <v>91</v>
      </c>
      <c r="F12" s="59">
        <v>45658</v>
      </c>
      <c r="G12" s="53">
        <v>45689</v>
      </c>
      <c r="H12" s="59">
        <v>45717</v>
      </c>
      <c r="I12" s="53">
        <v>45748</v>
      </c>
      <c r="J12" s="59">
        <v>45778</v>
      </c>
      <c r="K12" s="61">
        <v>45809</v>
      </c>
      <c r="L12" s="61">
        <v>45839</v>
      </c>
      <c r="M12" s="61">
        <v>45870</v>
      </c>
      <c r="N12" s="61">
        <v>45901</v>
      </c>
      <c r="O12" s="61">
        <v>45931</v>
      </c>
      <c r="P12" s="61">
        <v>45962</v>
      </c>
      <c r="Q12" s="61">
        <v>45992</v>
      </c>
      <c r="R12" s="61">
        <v>46023</v>
      </c>
    </row>
    <row r="13" spans="1:18" ht="30" customHeight="1">
      <c r="D13" s="216" t="s">
        <v>92</v>
      </c>
      <c r="E13" s="40" t="s">
        <v>93</v>
      </c>
      <c r="F13" s="64">
        <v>1600.69</v>
      </c>
      <c r="G13" s="58">
        <v>1615.74</v>
      </c>
      <c r="H13" s="64">
        <v>1634.16</v>
      </c>
      <c r="I13" s="64">
        <v>1642.66</v>
      </c>
      <c r="J13" s="64">
        <v>1653.5</v>
      </c>
      <c r="K13" s="65">
        <v>1658.79</v>
      </c>
      <c r="L13" s="65">
        <v>1660.45</v>
      </c>
      <c r="M13" s="65">
        <v>1665.1</v>
      </c>
      <c r="N13" s="27">
        <v>1668.26</v>
      </c>
      <c r="O13" s="27">
        <v>1673.6</v>
      </c>
      <c r="P13" s="60">
        <v>1676.61</v>
      </c>
      <c r="Q13" s="60">
        <v>1677.79</v>
      </c>
      <c r="R13" s="60">
        <v>1682.32</v>
      </c>
    </row>
    <row r="14" spans="1:18" ht="30" customHeight="1">
      <c r="D14" s="217"/>
      <c r="E14" s="28" t="s">
        <v>94</v>
      </c>
      <c r="F14" s="11">
        <v>2008.19</v>
      </c>
      <c r="G14" s="11">
        <v>2027.07</v>
      </c>
      <c r="H14" s="11">
        <v>2050.1799999999998</v>
      </c>
      <c r="I14" s="11">
        <v>2060.84</v>
      </c>
      <c r="J14" s="11">
        <v>2074.44</v>
      </c>
      <c r="K14" s="25">
        <v>2081.08</v>
      </c>
      <c r="L14" s="25">
        <v>2083.16</v>
      </c>
      <c r="M14" s="65">
        <v>2088.9899999999998</v>
      </c>
      <c r="N14" s="27">
        <v>2092.96</v>
      </c>
      <c r="O14" s="27">
        <v>2099.66</v>
      </c>
      <c r="P14" s="60">
        <v>2103.44</v>
      </c>
      <c r="Q14" s="60">
        <v>2104.91</v>
      </c>
      <c r="R14" s="60">
        <v>2110.59</v>
      </c>
    </row>
    <row r="15" spans="1:18" ht="30" customHeight="1">
      <c r="D15" s="31" t="s">
        <v>95</v>
      </c>
      <c r="E15" s="28" t="s">
        <v>96</v>
      </c>
      <c r="F15" s="11">
        <f t="shared" ref="F15:L15" si="0">+F8</f>
        <v>3117.23</v>
      </c>
      <c r="G15" s="11">
        <f t="shared" si="0"/>
        <v>3069.83</v>
      </c>
      <c r="H15" s="11">
        <f t="shared" si="0"/>
        <v>2956.2</v>
      </c>
      <c r="I15" s="11">
        <f t="shared" si="0"/>
        <v>3106.58</v>
      </c>
      <c r="J15" s="11">
        <f t="shared" si="0"/>
        <v>3128.24</v>
      </c>
      <c r="K15" s="25">
        <f t="shared" si="0"/>
        <v>3076.44</v>
      </c>
      <c r="L15" s="25">
        <v>3159.51</v>
      </c>
      <c r="M15" s="65">
        <v>3097.82</v>
      </c>
      <c r="N15" s="27">
        <v>3060.11</v>
      </c>
      <c r="O15" s="60">
        <v>3077.88</v>
      </c>
      <c r="P15" s="60">
        <v>2942.24305</v>
      </c>
      <c r="Q15" s="60">
        <v>2942.24305</v>
      </c>
      <c r="R15" s="60">
        <f>R8</f>
        <v>3262.2</v>
      </c>
    </row>
    <row r="16" spans="1:18" ht="30" customHeight="1">
      <c r="D16" s="31" t="s">
        <v>97</v>
      </c>
      <c r="E16" s="29" t="s">
        <v>98</v>
      </c>
      <c r="F16" s="26">
        <f t="shared" ref="F16:R16" si="1">+F15*1.2</f>
        <v>3740.6759999999999</v>
      </c>
      <c r="G16" s="26">
        <f t="shared" si="1"/>
        <v>3683.7959999999998</v>
      </c>
      <c r="H16" s="26">
        <f t="shared" si="1"/>
        <v>3547.4399999999996</v>
      </c>
      <c r="I16" s="26">
        <f t="shared" si="1"/>
        <v>3727.8959999999997</v>
      </c>
      <c r="J16" s="26">
        <f t="shared" si="1"/>
        <v>3753.8879999999995</v>
      </c>
      <c r="K16" s="27">
        <f t="shared" si="1"/>
        <v>3691.7280000000001</v>
      </c>
      <c r="L16" s="27">
        <f t="shared" si="1"/>
        <v>3791.4120000000003</v>
      </c>
      <c r="M16" s="65">
        <f t="shared" si="1"/>
        <v>3717.384</v>
      </c>
      <c r="N16" s="27">
        <f t="shared" si="1"/>
        <v>3672.1320000000001</v>
      </c>
      <c r="O16" s="27">
        <f t="shared" si="1"/>
        <v>3693.4560000000001</v>
      </c>
      <c r="P16" s="60">
        <f t="shared" si="1"/>
        <v>3530.69166</v>
      </c>
      <c r="Q16" s="60">
        <f t="shared" si="1"/>
        <v>3530.69166</v>
      </c>
      <c r="R16" s="60">
        <f t="shared" si="1"/>
        <v>3914.6399999999994</v>
      </c>
    </row>
    <row r="17" spans="5:17" ht="15" customHeight="1">
      <c r="E17" s="218" t="s">
        <v>99</v>
      </c>
      <c r="F17" s="219"/>
      <c r="G17" s="219"/>
      <c r="H17" s="219"/>
      <c r="I17" s="219"/>
      <c r="J17" s="219"/>
      <c r="K17" s="219"/>
      <c r="L17" s="219"/>
      <c r="M17" s="219"/>
      <c r="N17" s="219"/>
      <c r="O17" s="219"/>
      <c r="P17" s="219"/>
      <c r="Q17" s="219"/>
    </row>
    <row r="18" spans="5:17" ht="24.75" customHeight="1">
      <c r="E18" s="219"/>
      <c r="F18" s="219"/>
      <c r="G18" s="219"/>
      <c r="H18" s="219"/>
      <c r="I18" s="219"/>
      <c r="J18" s="219"/>
      <c r="K18" s="219"/>
      <c r="L18" s="219"/>
      <c r="M18" s="219"/>
      <c r="N18" s="219"/>
      <c r="O18" s="219"/>
      <c r="P18" s="219"/>
      <c r="Q18" s="219"/>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tabColor theme="0" tint="-0.249977111117893"/>
  </sheetPr>
  <dimension ref="A1:R89"/>
  <sheetViews>
    <sheetView topLeftCell="L5"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75" thickBot="1"/>
    <row r="3" spans="1:18" ht="26.25" customHeight="1">
      <c r="F3" s="237" t="s">
        <v>112</v>
      </c>
      <c r="G3" s="238"/>
      <c r="H3" s="238"/>
      <c r="I3" s="238"/>
      <c r="J3" s="238"/>
      <c r="K3" s="238"/>
      <c r="L3" s="238"/>
      <c r="M3" s="238"/>
      <c r="N3" s="238"/>
      <c r="O3" s="238"/>
      <c r="P3" s="238"/>
      <c r="Q3" s="238"/>
      <c r="R3" s="239"/>
    </row>
    <row r="4" spans="1:18" ht="26.25" customHeight="1">
      <c r="E4" s="39" t="s">
        <v>82</v>
      </c>
      <c r="F4" s="59">
        <v>45658</v>
      </c>
      <c r="G4" s="53">
        <v>45689</v>
      </c>
      <c r="H4" s="59">
        <v>45717</v>
      </c>
      <c r="I4" s="61">
        <v>45748</v>
      </c>
      <c r="J4" s="59">
        <v>45778</v>
      </c>
      <c r="K4" s="61">
        <v>45809</v>
      </c>
      <c r="L4" s="77">
        <v>45839</v>
      </c>
      <c r="M4" s="77">
        <v>45870</v>
      </c>
      <c r="N4" s="77">
        <v>45901</v>
      </c>
      <c r="O4" s="77">
        <v>45931</v>
      </c>
      <c r="P4" s="77">
        <v>45962</v>
      </c>
      <c r="Q4" s="77">
        <v>45992</v>
      </c>
      <c r="R4" s="77">
        <v>46023</v>
      </c>
    </row>
    <row r="5" spans="1:18" ht="26.25" customHeight="1">
      <c r="E5" s="40" t="s">
        <v>83</v>
      </c>
      <c r="F5" s="64">
        <v>2044.13</v>
      </c>
      <c r="G5" s="64">
        <v>1930.89</v>
      </c>
      <c r="H5" s="64">
        <v>2215.7399999999998</v>
      </c>
      <c r="I5" s="64">
        <v>2411.6999999999998</v>
      </c>
      <c r="J5" s="64">
        <v>2269.25</v>
      </c>
      <c r="K5" s="65">
        <v>2151.15</v>
      </c>
      <c r="L5" s="78">
        <v>1514.15</v>
      </c>
      <c r="M5" s="78">
        <v>2179.54</v>
      </c>
      <c r="N5" s="69">
        <v>1929.47</v>
      </c>
      <c r="O5" s="69">
        <v>1973.85</v>
      </c>
      <c r="P5" s="69">
        <v>1955.55</v>
      </c>
      <c r="Q5" s="69">
        <v>2024.44</v>
      </c>
      <c r="R5" s="69">
        <v>1997.33</v>
      </c>
    </row>
    <row r="6" spans="1:18" ht="26.25" customHeight="1">
      <c r="E6" s="28" t="s">
        <v>84</v>
      </c>
      <c r="F6" s="11">
        <v>346.42</v>
      </c>
      <c r="G6" s="11">
        <v>371.29</v>
      </c>
      <c r="H6" s="11">
        <v>308.08999999999997</v>
      </c>
      <c r="I6" s="11">
        <v>371.45</v>
      </c>
      <c r="J6" s="11">
        <v>350.06</v>
      </c>
      <c r="K6" s="25">
        <v>321.52999999999997</v>
      </c>
      <c r="L6" s="78">
        <v>291.36</v>
      </c>
      <c r="M6" s="78">
        <v>310.91000000000003</v>
      </c>
      <c r="N6" s="69">
        <v>335.33</v>
      </c>
      <c r="O6" s="69">
        <v>357.88</v>
      </c>
      <c r="P6" s="69">
        <v>321.98</v>
      </c>
      <c r="Q6" s="69">
        <v>326.44</v>
      </c>
      <c r="R6" s="69">
        <v>331.85</v>
      </c>
    </row>
    <row r="7" spans="1:18" ht="26.25" customHeight="1">
      <c r="E7" s="28" t="s">
        <v>85</v>
      </c>
      <c r="F7" s="11">
        <v>1327.91</v>
      </c>
      <c r="G7" s="11">
        <v>1294.3499999999999</v>
      </c>
      <c r="H7" s="11">
        <v>1325.23</v>
      </c>
      <c r="I7" s="11">
        <v>1324.67</v>
      </c>
      <c r="J7" s="11">
        <v>1312.8</v>
      </c>
      <c r="K7" s="25">
        <v>1314.59</v>
      </c>
      <c r="L7" s="69">
        <v>1317.51</v>
      </c>
      <c r="M7" s="69">
        <v>1313.28</v>
      </c>
      <c r="N7" s="69">
        <v>1304.99</v>
      </c>
      <c r="O7" s="69">
        <v>1322.81</v>
      </c>
      <c r="P7" s="69">
        <v>1329.65</v>
      </c>
      <c r="Q7" s="69">
        <v>1315.26</v>
      </c>
      <c r="R7" s="69">
        <v>1309.8499999999999</v>
      </c>
    </row>
    <row r="8" spans="1:18" ht="26.25" customHeight="1">
      <c r="E8" s="28" t="s">
        <v>86</v>
      </c>
      <c r="F8" s="11">
        <v>3704.06</v>
      </c>
      <c r="G8" s="11">
        <v>3585.87</v>
      </c>
      <c r="H8" s="11">
        <v>3848.34</v>
      </c>
      <c r="I8" s="11">
        <v>4114.53</v>
      </c>
      <c r="J8" s="11">
        <v>3928.65</v>
      </c>
      <c r="K8" s="25">
        <v>3803.82</v>
      </c>
      <c r="L8" s="69">
        <v>3091.92</v>
      </c>
      <c r="M8" s="69">
        <v>3836.68</v>
      </c>
      <c r="N8" s="69">
        <v>3599.93</v>
      </c>
      <c r="O8" s="69">
        <v>3689.79</v>
      </c>
      <c r="P8" s="69">
        <v>3653.66</v>
      </c>
      <c r="Q8" s="69">
        <v>3723.63</v>
      </c>
      <c r="R8" s="69">
        <v>3702.01</v>
      </c>
    </row>
    <row r="9" spans="1:18" ht="26.25" customHeight="1">
      <c r="E9" s="29" t="s">
        <v>87</v>
      </c>
      <c r="F9" s="26">
        <v>3383.02</v>
      </c>
      <c r="G9" s="26">
        <v>3410.51</v>
      </c>
      <c r="H9" s="26">
        <v>3444.91</v>
      </c>
      <c r="I9" s="26">
        <v>3458.75</v>
      </c>
      <c r="J9" s="26">
        <v>3477.19</v>
      </c>
      <c r="K9" s="27">
        <v>3483.99</v>
      </c>
      <c r="L9" s="70">
        <v>3366.6</v>
      </c>
      <c r="M9" s="69">
        <v>3488.47</v>
      </c>
      <c r="N9" s="69">
        <v>3490.59</v>
      </c>
      <c r="O9" s="69">
        <v>3497.54</v>
      </c>
      <c r="P9" s="69">
        <v>3499.62</v>
      </c>
      <c r="Q9" s="69">
        <v>3497.78</v>
      </c>
      <c r="R9" s="69">
        <v>3502.61</v>
      </c>
    </row>
    <row r="10" spans="1:18" ht="30" customHeight="1">
      <c r="E10" s="220" t="s">
        <v>88</v>
      </c>
      <c r="F10" s="221"/>
      <c r="G10" s="221"/>
      <c r="H10" s="221"/>
      <c r="I10" s="221"/>
      <c r="J10" s="221"/>
      <c r="K10" s="221"/>
      <c r="L10" s="221"/>
      <c r="M10" s="221"/>
      <c r="N10" s="221"/>
      <c r="O10" s="221"/>
      <c r="P10" s="221"/>
      <c r="Q10" s="221"/>
    </row>
    <row r="11" spans="1:18" ht="30" customHeight="1">
      <c r="F11" s="225" t="s">
        <v>113</v>
      </c>
      <c r="G11" s="226"/>
      <c r="H11" s="226"/>
      <c r="I11" s="226"/>
      <c r="J11" s="226"/>
      <c r="K11" s="226"/>
      <c r="L11" s="226"/>
      <c r="M11" s="226"/>
      <c r="N11" s="226"/>
      <c r="O11" s="226"/>
      <c r="P11" s="226"/>
      <c r="Q11" s="226"/>
      <c r="R11" s="227"/>
    </row>
    <row r="12" spans="1:18" ht="30" customHeight="1">
      <c r="D12" s="32" t="s">
        <v>90</v>
      </c>
      <c r="E12" s="38" t="s">
        <v>91</v>
      </c>
      <c r="F12" s="53">
        <v>45658</v>
      </c>
      <c r="G12" s="59">
        <v>45689</v>
      </c>
      <c r="H12" s="53">
        <v>45717</v>
      </c>
      <c r="I12" s="59">
        <v>45748</v>
      </c>
      <c r="J12" s="53">
        <v>45778</v>
      </c>
      <c r="K12" s="59">
        <v>45809</v>
      </c>
      <c r="L12" s="61">
        <v>45839</v>
      </c>
      <c r="M12" s="77">
        <v>45870</v>
      </c>
      <c r="N12" s="77">
        <v>45901</v>
      </c>
      <c r="O12" s="77">
        <v>45931</v>
      </c>
      <c r="P12" s="77">
        <v>45962</v>
      </c>
      <c r="Q12" s="77">
        <v>45992</v>
      </c>
      <c r="R12" s="77">
        <v>46023</v>
      </c>
    </row>
    <row r="13" spans="1:18" ht="30" customHeight="1">
      <c r="D13" s="228" t="s">
        <v>92</v>
      </c>
      <c r="E13" s="40" t="s">
        <v>93</v>
      </c>
      <c r="F13" s="58">
        <v>1681.6</v>
      </c>
      <c r="G13" s="58">
        <v>1697.6</v>
      </c>
      <c r="H13" s="58">
        <v>1717</v>
      </c>
      <c r="I13" s="58">
        <v>1771.4</v>
      </c>
      <c r="J13" s="58">
        <v>1758.4</v>
      </c>
      <c r="K13" s="58">
        <v>1764</v>
      </c>
      <c r="L13" s="60">
        <v>1659.1</v>
      </c>
      <c r="M13" s="71">
        <v>1770.6</v>
      </c>
      <c r="N13" s="71">
        <v>1774.12</v>
      </c>
      <c r="O13" s="71">
        <v>1779.6</v>
      </c>
      <c r="P13" s="71">
        <v>1783.08</v>
      </c>
      <c r="Q13" s="69">
        <v>1784.12</v>
      </c>
      <c r="R13" s="69">
        <v>1788.9</v>
      </c>
    </row>
    <row r="14" spans="1:18" ht="30" customHeight="1">
      <c r="D14" s="229"/>
      <c r="E14" s="28" t="s">
        <v>94</v>
      </c>
      <c r="F14" s="11">
        <v>2105</v>
      </c>
      <c r="G14" s="11">
        <v>2124.6999999999998</v>
      </c>
      <c r="H14" s="11">
        <v>2148.6</v>
      </c>
      <c r="I14" s="11">
        <v>2216.5</v>
      </c>
      <c r="J14" s="11">
        <v>2200.1999999999998</v>
      </c>
      <c r="K14" s="11">
        <v>2207.1</v>
      </c>
      <c r="L14" s="25">
        <v>2076.3000000000002</v>
      </c>
      <c r="M14" s="69">
        <v>2215.8000000000002</v>
      </c>
      <c r="N14" s="71">
        <v>2219.61</v>
      </c>
      <c r="O14" s="71">
        <v>2226.9499999999998</v>
      </c>
      <c r="P14" s="71">
        <v>2231.2800000000002</v>
      </c>
      <c r="Q14" s="69">
        <v>2232.75</v>
      </c>
      <c r="R14" s="69">
        <v>2238.44</v>
      </c>
    </row>
    <row r="15" spans="1:18" ht="30" customHeight="1">
      <c r="D15" s="41" t="s">
        <v>95</v>
      </c>
      <c r="E15" s="28" t="s">
        <v>96</v>
      </c>
      <c r="F15" s="11">
        <v>3704.1</v>
      </c>
      <c r="G15" s="11">
        <v>3585.9</v>
      </c>
      <c r="H15" s="11">
        <v>3848.3</v>
      </c>
      <c r="I15" s="11">
        <v>4114.5</v>
      </c>
      <c r="J15" s="11">
        <v>3928.7</v>
      </c>
      <c r="K15" s="11">
        <v>3803.8</v>
      </c>
      <c r="L15" s="25">
        <v>3091.9</v>
      </c>
      <c r="M15" s="25">
        <v>3836.7</v>
      </c>
      <c r="N15" s="71">
        <v>3599.93</v>
      </c>
      <c r="O15" s="71">
        <v>3689.79</v>
      </c>
      <c r="P15" s="69">
        <v>3653.66</v>
      </c>
      <c r="Q15" s="69">
        <v>3723.63</v>
      </c>
      <c r="R15" s="69">
        <f>R8</f>
        <v>3702.01</v>
      </c>
    </row>
    <row r="16" spans="1:18" ht="30" customHeight="1">
      <c r="D16" s="41" t="s">
        <v>97</v>
      </c>
      <c r="E16" s="29" t="s">
        <v>98</v>
      </c>
      <c r="F16" s="26">
        <v>4444.8999999999996</v>
      </c>
      <c r="G16" s="26">
        <v>4303</v>
      </c>
      <c r="H16" s="26">
        <v>4618</v>
      </c>
      <c r="I16" s="26">
        <v>4937.3999999999996</v>
      </c>
      <c r="J16" s="26">
        <v>4714.3999999999996</v>
      </c>
      <c r="K16" s="26">
        <v>4564.6000000000004</v>
      </c>
      <c r="L16" s="27">
        <v>3710.3</v>
      </c>
      <c r="M16" s="70">
        <v>4604</v>
      </c>
      <c r="N16" s="71">
        <v>4604</v>
      </c>
      <c r="O16" s="71">
        <v>4604</v>
      </c>
      <c r="P16" s="71">
        <v>4604</v>
      </c>
      <c r="Q16" s="69">
        <v>3723.63</v>
      </c>
      <c r="R16" s="60">
        <f t="shared" ref="R16" si="0">+R15*1.2</f>
        <v>4442.4120000000003</v>
      </c>
    </row>
    <row r="17" spans="4:17" ht="42.6" customHeight="1">
      <c r="D17" s="236" t="s">
        <v>99</v>
      </c>
      <c r="E17" s="236"/>
      <c r="F17" s="235"/>
      <c r="G17" s="235"/>
      <c r="H17" s="235"/>
      <c r="I17" s="235"/>
      <c r="J17" s="235"/>
      <c r="K17" s="235"/>
      <c r="L17" s="235"/>
      <c r="M17" s="235"/>
      <c r="N17" s="235"/>
      <c r="O17" s="235"/>
      <c r="P17" s="235"/>
      <c r="Q17" s="235"/>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T85"/>
  <sheetViews>
    <sheetView topLeftCell="L4"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157"/>
      <c r="B1" s="157"/>
      <c r="C1" s="157"/>
    </row>
    <row r="2" spans="1:20" ht="15.75" thickBot="1"/>
    <row r="3" spans="1:20" ht="26.25" customHeight="1">
      <c r="F3" s="225" t="s">
        <v>114</v>
      </c>
      <c r="G3" s="226"/>
      <c r="H3" s="226"/>
      <c r="I3" s="226"/>
      <c r="J3" s="226"/>
      <c r="K3" s="226"/>
      <c r="L3" s="226"/>
      <c r="M3" s="226"/>
      <c r="N3" s="226"/>
      <c r="O3" s="226"/>
      <c r="P3" s="226"/>
      <c r="Q3" s="226"/>
      <c r="R3" s="227"/>
    </row>
    <row r="4" spans="1:20"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20" ht="26.25" customHeight="1">
      <c r="E5" s="30" t="s">
        <v>83</v>
      </c>
      <c r="F5" s="58">
        <v>1733.6917000000001</v>
      </c>
      <c r="G5" s="58">
        <v>1596.0420099999999</v>
      </c>
      <c r="H5" s="58">
        <v>1648.94247</v>
      </c>
      <c r="I5" s="58">
        <v>1678.10348</v>
      </c>
      <c r="J5" s="58">
        <v>1642.1441299999999</v>
      </c>
      <c r="K5" s="60">
        <v>1664.08403</v>
      </c>
      <c r="L5" s="60">
        <v>1692.74757</v>
      </c>
      <c r="M5" s="60">
        <v>1637.6651999999999</v>
      </c>
      <c r="N5" s="60">
        <v>1581.79072</v>
      </c>
      <c r="O5" s="60">
        <v>1506.26304</v>
      </c>
      <c r="P5" s="60">
        <v>1445.2626700000001</v>
      </c>
      <c r="Q5" s="60">
        <v>1459.3950199999999</v>
      </c>
      <c r="R5" s="60">
        <v>1771.6566800000001</v>
      </c>
    </row>
    <row r="6" spans="1:20" ht="26.25" customHeight="1">
      <c r="E6" s="28" t="s">
        <v>84</v>
      </c>
      <c r="F6" s="11">
        <v>870.36805000000004</v>
      </c>
      <c r="G6" s="11">
        <v>857.78255000000001</v>
      </c>
      <c r="H6" s="11">
        <v>752.99170000000004</v>
      </c>
      <c r="I6" s="11">
        <v>778.51307999999995</v>
      </c>
      <c r="J6" s="11">
        <v>797.88508999999999</v>
      </c>
      <c r="K6" s="25">
        <v>746.39580999999998</v>
      </c>
      <c r="L6" s="25">
        <v>729.71430999999995</v>
      </c>
      <c r="M6" s="60">
        <v>740.04741999999999</v>
      </c>
      <c r="N6" s="60">
        <v>760.15814</v>
      </c>
      <c r="O6" s="60">
        <v>746.99044000000004</v>
      </c>
      <c r="P6" s="60">
        <v>746.09488999999996</v>
      </c>
      <c r="Q6" s="60">
        <v>748.79345999999998</v>
      </c>
      <c r="R6" s="60">
        <v>953.19799</v>
      </c>
    </row>
    <row r="7" spans="1:20" ht="26.25" customHeight="1">
      <c r="E7" s="28" t="s">
        <v>85</v>
      </c>
      <c r="F7" s="11">
        <v>555.50436999999999</v>
      </c>
      <c r="G7" s="11">
        <v>555.50436999999999</v>
      </c>
      <c r="H7" s="11">
        <v>555.50436999999999</v>
      </c>
      <c r="I7" s="11">
        <v>555.50436999999999</v>
      </c>
      <c r="J7" s="11">
        <v>555.50436999999999</v>
      </c>
      <c r="K7" s="25">
        <v>555.50436999999999</v>
      </c>
      <c r="L7" s="25">
        <v>555.50436999999999</v>
      </c>
      <c r="M7" s="60">
        <v>555.50436999999999</v>
      </c>
      <c r="N7" s="60">
        <v>555.50436999999999</v>
      </c>
      <c r="O7" s="60">
        <v>555.50436999999999</v>
      </c>
      <c r="P7" s="60">
        <v>555.50436999999999</v>
      </c>
      <c r="Q7" s="60">
        <v>555.50436999999999</v>
      </c>
      <c r="R7" s="60">
        <v>583.76466000000005</v>
      </c>
    </row>
    <row r="8" spans="1:20" ht="26.25" customHeight="1">
      <c r="E8" s="28" t="s">
        <v>86</v>
      </c>
      <c r="F8" s="11">
        <v>3226.08</v>
      </c>
      <c r="G8" s="11">
        <v>3087</v>
      </c>
      <c r="H8" s="11">
        <v>3044.9060399999998</v>
      </c>
      <c r="I8" s="11">
        <v>3088.47559</v>
      </c>
      <c r="J8" s="11">
        <v>3073.2270100000001</v>
      </c>
      <c r="K8" s="25">
        <v>3034.0796700000001</v>
      </c>
      <c r="L8" s="60">
        <v>3045.4584799999998</v>
      </c>
      <c r="M8" s="60">
        <v>3000.4264400000002</v>
      </c>
      <c r="N8" s="60">
        <v>2968.3584599999999</v>
      </c>
      <c r="O8" s="60">
        <v>2879.2395499999998</v>
      </c>
      <c r="P8" s="60">
        <v>2816.7232899999999</v>
      </c>
      <c r="Q8" s="60">
        <v>2835.4536699999999</v>
      </c>
      <c r="R8" s="60">
        <v>3374.33862</v>
      </c>
    </row>
    <row r="9" spans="1:20" ht="26.25" customHeight="1">
      <c r="E9" s="29" t="s">
        <v>87</v>
      </c>
      <c r="F9" s="26">
        <v>3894.8196600000001</v>
      </c>
      <c r="G9" s="26">
        <v>3926.5502999999999</v>
      </c>
      <c r="H9" s="26">
        <v>3966.1574700000001</v>
      </c>
      <c r="I9" s="26">
        <v>3982.0904799999998</v>
      </c>
      <c r="J9" s="26">
        <v>4003.3273600000002</v>
      </c>
      <c r="K9" s="27">
        <v>4011.1469000000002</v>
      </c>
      <c r="L9" s="25">
        <v>4010.4021899999998</v>
      </c>
      <c r="M9" s="60">
        <v>4016.3154</v>
      </c>
      <c r="N9" s="60">
        <v>4018.74748</v>
      </c>
      <c r="O9" s="60">
        <v>4026.7495800000002</v>
      </c>
      <c r="P9" s="60">
        <v>4029.15</v>
      </c>
      <c r="Q9" s="60">
        <v>4027.03035</v>
      </c>
      <c r="R9" s="60">
        <v>4032.5898299999999</v>
      </c>
    </row>
    <row r="10" spans="1:20" ht="30" customHeight="1">
      <c r="E10" s="220" t="s">
        <v>88</v>
      </c>
      <c r="F10" s="221"/>
      <c r="G10" s="221"/>
      <c r="H10" s="221"/>
      <c r="I10" s="221"/>
      <c r="J10" s="221"/>
      <c r="K10" s="221"/>
      <c r="L10" s="221"/>
      <c r="M10" s="221"/>
      <c r="N10" s="221"/>
      <c r="O10" s="221"/>
      <c r="P10" s="221"/>
      <c r="Q10" s="221"/>
    </row>
    <row r="11" spans="1:20" ht="30" customHeight="1">
      <c r="F11" s="225" t="s">
        <v>115</v>
      </c>
      <c r="G11" s="226"/>
      <c r="H11" s="226"/>
      <c r="I11" s="226"/>
      <c r="J11" s="226"/>
      <c r="K11" s="226"/>
      <c r="L11" s="226"/>
      <c r="M11" s="226"/>
      <c r="N11" s="226"/>
      <c r="O11" s="226"/>
      <c r="P11" s="226"/>
      <c r="Q11" s="226"/>
      <c r="R11" s="227"/>
    </row>
    <row r="12" spans="1:20" ht="30" customHeight="1">
      <c r="D12" s="32" t="s">
        <v>90</v>
      </c>
      <c r="E12" s="38" t="s">
        <v>91</v>
      </c>
      <c r="F12" s="59">
        <v>45658</v>
      </c>
      <c r="G12" s="53">
        <v>45689</v>
      </c>
      <c r="H12" s="59">
        <v>45717</v>
      </c>
      <c r="I12" s="53">
        <v>45748</v>
      </c>
      <c r="J12" s="59">
        <v>45778</v>
      </c>
      <c r="K12" s="61">
        <v>45809</v>
      </c>
      <c r="L12" s="77">
        <v>45839</v>
      </c>
      <c r="M12" s="77">
        <v>45870</v>
      </c>
      <c r="N12" s="77">
        <v>45901</v>
      </c>
      <c r="O12" s="77">
        <v>45931</v>
      </c>
      <c r="P12" s="77">
        <v>45962</v>
      </c>
      <c r="Q12" s="77">
        <v>45992</v>
      </c>
      <c r="R12" s="77">
        <v>46023</v>
      </c>
    </row>
    <row r="13" spans="1:20" ht="30" customHeight="1">
      <c r="D13" s="216" t="s">
        <v>92</v>
      </c>
      <c r="E13" s="40" t="s">
        <v>93</v>
      </c>
      <c r="F13" s="58">
        <v>1421.01</v>
      </c>
      <c r="G13" s="58">
        <v>1434.38</v>
      </c>
      <c r="H13" s="58">
        <v>1450.66</v>
      </c>
      <c r="I13" s="58">
        <v>1458.21</v>
      </c>
      <c r="J13" s="58">
        <v>1467.83</v>
      </c>
      <c r="K13" s="60">
        <v>1472.53</v>
      </c>
      <c r="L13" s="60">
        <v>1474</v>
      </c>
      <c r="M13" s="60">
        <v>1478.13</v>
      </c>
      <c r="N13" s="60">
        <v>1480.94</v>
      </c>
      <c r="O13" s="60">
        <v>1485.68</v>
      </c>
      <c r="P13" s="60">
        <v>1488.35</v>
      </c>
      <c r="Q13" s="60">
        <v>1489.39</v>
      </c>
      <c r="R13" s="60">
        <v>1495.35</v>
      </c>
    </row>
    <row r="14" spans="1:20" ht="30" customHeight="1">
      <c r="D14" s="217"/>
      <c r="E14" s="28" t="s">
        <v>94</v>
      </c>
      <c r="F14" s="11">
        <v>1775.5</v>
      </c>
      <c r="G14" s="11">
        <v>1792.2</v>
      </c>
      <c r="H14" s="11">
        <v>1812.54</v>
      </c>
      <c r="I14" s="11">
        <v>1821.97</v>
      </c>
      <c r="J14" s="11">
        <v>1833.99</v>
      </c>
      <c r="K14" s="25">
        <v>1839.86</v>
      </c>
      <c r="L14" s="25">
        <v>1841.7</v>
      </c>
      <c r="M14" s="60">
        <v>1846.86</v>
      </c>
      <c r="N14" s="60">
        <v>1850.37</v>
      </c>
      <c r="O14" s="60">
        <v>1856.29</v>
      </c>
      <c r="P14" s="60">
        <v>1859.63</v>
      </c>
      <c r="Q14" s="60">
        <v>1860.93</v>
      </c>
      <c r="R14" s="60">
        <v>1868.38</v>
      </c>
    </row>
    <row r="15" spans="1:20" ht="30" customHeight="1">
      <c r="D15" s="31" t="s">
        <v>95</v>
      </c>
      <c r="E15" s="28" t="s">
        <v>96</v>
      </c>
      <c r="F15" s="11">
        <f t="shared" ref="F15:L15" si="0">+F8</f>
        <v>3226.08</v>
      </c>
      <c r="G15" s="11">
        <f t="shared" si="0"/>
        <v>3087</v>
      </c>
      <c r="H15" s="11">
        <f t="shared" si="0"/>
        <v>3044.9060399999998</v>
      </c>
      <c r="I15" s="11">
        <f t="shared" si="0"/>
        <v>3088.47559</v>
      </c>
      <c r="J15" s="11">
        <f t="shared" si="0"/>
        <v>3073.2270100000001</v>
      </c>
      <c r="K15" s="25">
        <f t="shared" si="0"/>
        <v>3034.0796700000001</v>
      </c>
      <c r="L15" s="25">
        <v>3045.4584799999998</v>
      </c>
      <c r="M15" s="60">
        <v>3000.4264400000002</v>
      </c>
      <c r="N15" s="60">
        <v>2968.3584599999999</v>
      </c>
      <c r="O15" s="60">
        <v>2879.2395499999998</v>
      </c>
      <c r="P15" s="60">
        <v>2816.7232899999999</v>
      </c>
      <c r="Q15" s="60">
        <v>2835.4536699999999</v>
      </c>
      <c r="R15" s="60">
        <f>R8</f>
        <v>3374.33862</v>
      </c>
      <c r="T15" s="93"/>
    </row>
    <row r="16" spans="1:20" ht="30" customHeight="1">
      <c r="D16" s="31" t="s">
        <v>97</v>
      </c>
      <c r="E16" s="29" t="s">
        <v>98</v>
      </c>
      <c r="F16" s="26">
        <f t="shared" ref="F16:Q16" si="1">+F15*1.2</f>
        <v>3871.2959999999998</v>
      </c>
      <c r="G16" s="26">
        <f t="shared" si="1"/>
        <v>3704.3999999999996</v>
      </c>
      <c r="H16" s="26">
        <f t="shared" si="1"/>
        <v>3653.8872479999995</v>
      </c>
      <c r="I16" s="26">
        <f t="shared" si="1"/>
        <v>3706.1707079999996</v>
      </c>
      <c r="J16" s="26">
        <f t="shared" si="1"/>
        <v>3687.8724119999997</v>
      </c>
      <c r="K16" s="27">
        <f t="shared" si="1"/>
        <v>3640.8956039999998</v>
      </c>
      <c r="L16" s="27">
        <f t="shared" si="1"/>
        <v>3654.5501759999997</v>
      </c>
      <c r="M16" s="60">
        <f t="shared" si="1"/>
        <v>3600.5117279999999</v>
      </c>
      <c r="N16" s="60">
        <f t="shared" si="1"/>
        <v>3562.0301519999998</v>
      </c>
      <c r="O16" s="60">
        <f t="shared" si="1"/>
        <v>3455.0874599999997</v>
      </c>
      <c r="P16" s="60">
        <f t="shared" si="1"/>
        <v>3380.0679479999999</v>
      </c>
      <c r="Q16" s="60">
        <f t="shared" si="1"/>
        <v>3402.5444039999998</v>
      </c>
      <c r="R16" s="60">
        <f t="shared" ref="F16:R16" si="2">+R15*1.2</f>
        <v>4049.2063439999997</v>
      </c>
    </row>
    <row r="17" spans="5:17" ht="15" customHeight="1">
      <c r="E17" s="218" t="s">
        <v>99</v>
      </c>
      <c r="F17" s="219"/>
      <c r="G17" s="219"/>
      <c r="H17" s="219"/>
      <c r="I17" s="219"/>
      <c r="J17" s="219"/>
      <c r="K17" s="219"/>
      <c r="L17" s="219"/>
      <c r="M17" s="219"/>
      <c r="N17" s="219"/>
      <c r="O17" s="219"/>
      <c r="P17" s="219"/>
      <c r="Q17" s="219"/>
    </row>
    <row r="18" spans="5:17">
      <c r="E18" s="219"/>
      <c r="F18" s="219"/>
      <c r="G18" s="219"/>
      <c r="H18" s="219"/>
      <c r="I18" s="219"/>
      <c r="J18" s="219"/>
      <c r="K18" s="219"/>
      <c r="L18" s="219"/>
      <c r="M18" s="219"/>
      <c r="N18" s="219"/>
      <c r="O18" s="219"/>
      <c r="P18" s="219"/>
      <c r="Q18" s="219"/>
    </row>
    <row r="19" spans="5:17">
      <c r="E19" s="219"/>
      <c r="F19" s="219"/>
      <c r="G19" s="219"/>
      <c r="H19" s="219"/>
      <c r="I19" s="219"/>
      <c r="J19" s="219"/>
      <c r="K19" s="219"/>
      <c r="L19" s="219"/>
      <c r="M19" s="219"/>
      <c r="N19" s="219"/>
      <c r="O19" s="219"/>
      <c r="P19" s="219"/>
      <c r="Q19" s="219"/>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R86"/>
  <sheetViews>
    <sheetView topLeftCell="L3"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57"/>
      <c r="B1" s="157"/>
      <c r="C1" s="157"/>
    </row>
    <row r="2" spans="1:18" ht="15.75" thickBot="1"/>
    <row r="3" spans="1:18" ht="26.25" customHeight="1" thickBot="1">
      <c r="F3" s="225" t="s">
        <v>116</v>
      </c>
      <c r="G3" s="226"/>
      <c r="H3" s="226"/>
      <c r="I3" s="226"/>
      <c r="J3" s="226"/>
      <c r="K3" s="226"/>
      <c r="L3" s="226"/>
      <c r="M3" s="226"/>
      <c r="N3" s="226"/>
      <c r="O3" s="226"/>
      <c r="P3" s="226"/>
      <c r="Q3" s="226"/>
      <c r="R3" s="227"/>
    </row>
    <row r="4" spans="1:18" ht="26.25" customHeight="1" thickBot="1">
      <c r="E4" s="37" t="s">
        <v>82</v>
      </c>
      <c r="F4" s="59">
        <v>45474</v>
      </c>
      <c r="G4" s="53">
        <v>45505</v>
      </c>
      <c r="H4" s="59">
        <v>45536</v>
      </c>
      <c r="I4" s="53">
        <v>45566</v>
      </c>
      <c r="J4" s="59">
        <v>45597</v>
      </c>
      <c r="K4" s="53">
        <v>45627</v>
      </c>
      <c r="L4" s="59">
        <v>45658</v>
      </c>
      <c r="M4" s="53">
        <v>45689</v>
      </c>
      <c r="N4" s="59">
        <v>45717</v>
      </c>
      <c r="O4" s="53">
        <v>45748</v>
      </c>
      <c r="P4" s="59">
        <v>45778</v>
      </c>
      <c r="Q4" s="61">
        <v>45809</v>
      </c>
      <c r="R4" s="61">
        <v>45839</v>
      </c>
    </row>
    <row r="5" spans="1:18" ht="26.25" customHeight="1">
      <c r="E5" s="40" t="s">
        <v>83</v>
      </c>
      <c r="F5" s="58">
        <v>1053.2</v>
      </c>
      <c r="G5" s="58">
        <v>1065.18</v>
      </c>
      <c r="H5" s="58">
        <v>1067.29</v>
      </c>
      <c r="I5" s="58">
        <v>1051.0899999999999</v>
      </c>
      <c r="J5" s="58">
        <v>1126.31</v>
      </c>
      <c r="K5" s="58">
        <v>1116.5999999999999</v>
      </c>
      <c r="L5" s="58">
        <v>2825.57</v>
      </c>
      <c r="M5" s="58">
        <v>2517.48</v>
      </c>
      <c r="N5" s="58">
        <v>2595.4</v>
      </c>
      <c r="O5" s="58">
        <v>2551.0300000000002</v>
      </c>
      <c r="P5" s="58">
        <v>2740.5</v>
      </c>
      <c r="Q5" s="60">
        <v>2423.1799999999998</v>
      </c>
      <c r="R5" s="60">
        <v>1402.58</v>
      </c>
    </row>
    <row r="6" spans="1:18" ht="26.25" customHeight="1">
      <c r="E6" s="28" t="s">
        <v>84</v>
      </c>
      <c r="F6" s="11">
        <v>1715</v>
      </c>
      <c r="G6" s="11">
        <v>1580.04</v>
      </c>
      <c r="H6" s="11">
        <v>1636.96</v>
      </c>
      <c r="I6" s="11">
        <v>1857.58</v>
      </c>
      <c r="J6" s="11">
        <v>1686.99</v>
      </c>
      <c r="K6" s="11">
        <v>1696.87</v>
      </c>
      <c r="L6" s="11">
        <v>1937.6</v>
      </c>
      <c r="M6" s="11">
        <v>1901.46</v>
      </c>
      <c r="N6" s="11">
        <v>1801.38</v>
      </c>
      <c r="O6" s="11">
        <v>2221.2199999999998</v>
      </c>
      <c r="P6" s="11">
        <v>2048.7199999999998</v>
      </c>
      <c r="Q6" s="25">
        <v>2039.87</v>
      </c>
      <c r="R6" s="25">
        <v>1940.42</v>
      </c>
    </row>
    <row r="7" spans="1:18" ht="26.25" customHeight="1">
      <c r="E7" s="28" t="s">
        <v>85</v>
      </c>
      <c r="F7" s="11">
        <v>978</v>
      </c>
      <c r="G7" s="11">
        <v>982.83</v>
      </c>
      <c r="H7" s="11">
        <v>978.7</v>
      </c>
      <c r="I7" s="11">
        <v>987.38</v>
      </c>
      <c r="J7" s="11">
        <v>992.5</v>
      </c>
      <c r="K7" s="11">
        <v>1004.46</v>
      </c>
      <c r="L7" s="11">
        <v>1013.52</v>
      </c>
      <c r="M7" s="11">
        <v>1021.83</v>
      </c>
      <c r="N7" s="11">
        <v>1027.95</v>
      </c>
      <c r="O7" s="11">
        <v>976.63</v>
      </c>
      <c r="P7" s="11">
        <v>979.02</v>
      </c>
      <c r="Q7" s="25">
        <v>971.87</v>
      </c>
      <c r="R7" s="25">
        <v>969.12</v>
      </c>
    </row>
    <row r="8" spans="1:18" ht="26.25" customHeight="1">
      <c r="E8" s="28" t="s">
        <v>86</v>
      </c>
      <c r="F8" s="11">
        <v>3761.41</v>
      </c>
      <c r="G8" s="11">
        <v>3644.29</v>
      </c>
      <c r="H8" s="11">
        <v>3706.4</v>
      </c>
      <c r="I8" s="11">
        <v>3926.63</v>
      </c>
      <c r="J8" s="11">
        <v>3832.11</v>
      </c>
      <c r="K8" s="11">
        <v>3849.62</v>
      </c>
      <c r="L8" s="11">
        <v>5836.61</v>
      </c>
      <c r="M8" s="11">
        <v>5494.92</v>
      </c>
      <c r="N8" s="11">
        <v>5484.72</v>
      </c>
      <c r="O8" s="11">
        <v>5807.26</v>
      </c>
      <c r="P8" s="11">
        <v>5840.89</v>
      </c>
      <c r="Q8" s="25">
        <v>5512.47</v>
      </c>
      <c r="R8" s="25">
        <v>4353.05</v>
      </c>
    </row>
    <row r="9" spans="1:18" ht="26.25" customHeight="1" thickBot="1">
      <c r="E9" s="29" t="s">
        <v>87</v>
      </c>
      <c r="F9" s="26">
        <v>5102.76</v>
      </c>
      <c r="G9" s="26">
        <v>5106.6899999999996</v>
      </c>
      <c r="H9" s="26">
        <v>5100.3</v>
      </c>
      <c r="I9" s="26">
        <v>5106.34</v>
      </c>
      <c r="J9" s="26">
        <v>5093.22</v>
      </c>
      <c r="K9" s="26">
        <v>5100.6499999999996</v>
      </c>
      <c r="L9" s="26">
        <v>5117.59</v>
      </c>
      <c r="M9" s="26">
        <v>5159.17</v>
      </c>
      <c r="N9" s="26">
        <v>5211.21</v>
      </c>
      <c r="O9" s="26">
        <v>5232.1499999999996</v>
      </c>
      <c r="P9" s="26">
        <v>5260.05</v>
      </c>
      <c r="Q9" s="27">
        <v>5270.32</v>
      </c>
      <c r="R9" s="27">
        <v>5298.5</v>
      </c>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117</v>
      </c>
      <c r="G11" s="226"/>
      <c r="H11" s="226"/>
      <c r="I11" s="226"/>
      <c r="J11" s="226"/>
      <c r="K11" s="226"/>
      <c r="L11" s="226"/>
      <c r="M11" s="226"/>
      <c r="N11" s="226"/>
      <c r="O11" s="226"/>
      <c r="P11" s="226"/>
      <c r="Q11" s="226"/>
      <c r="R11" s="227"/>
    </row>
    <row r="12" spans="1:18" ht="30" customHeight="1" thickBot="1">
      <c r="D12" s="32" t="s">
        <v>90</v>
      </c>
      <c r="E12" s="38" t="s">
        <v>91</v>
      </c>
      <c r="F12" s="59">
        <v>45474</v>
      </c>
      <c r="G12" s="53">
        <v>45505</v>
      </c>
      <c r="H12" s="59">
        <v>45536</v>
      </c>
      <c r="I12" s="53">
        <v>45566</v>
      </c>
      <c r="J12" s="59">
        <v>45597</v>
      </c>
      <c r="K12" s="53">
        <v>45627</v>
      </c>
      <c r="L12" s="59">
        <v>45658</v>
      </c>
      <c r="M12" s="53">
        <v>45689</v>
      </c>
      <c r="N12" s="59">
        <v>45717</v>
      </c>
      <c r="O12" s="53">
        <v>45748</v>
      </c>
      <c r="P12" s="59">
        <v>45778</v>
      </c>
      <c r="Q12" s="61">
        <v>45809</v>
      </c>
      <c r="R12" s="61">
        <v>45839</v>
      </c>
    </row>
    <row r="13" spans="1:18" ht="30" customHeight="1">
      <c r="D13" s="228" t="s">
        <v>92</v>
      </c>
      <c r="E13" s="40" t="s">
        <v>93</v>
      </c>
      <c r="F13" s="58">
        <v>1889.37</v>
      </c>
      <c r="G13" s="58">
        <v>1893.25</v>
      </c>
      <c r="H13" s="58">
        <v>1893.26</v>
      </c>
      <c r="I13" s="58">
        <v>1897.89</v>
      </c>
      <c r="J13" s="58">
        <v>1895.37</v>
      </c>
      <c r="K13" s="58">
        <v>1900.37</v>
      </c>
      <c r="L13" s="58">
        <v>2515.96</v>
      </c>
      <c r="M13" s="58">
        <v>2539.34</v>
      </c>
      <c r="N13" s="58">
        <v>2568.5</v>
      </c>
      <c r="O13" s="58">
        <v>2581.7800000000002</v>
      </c>
      <c r="P13" s="58">
        <v>2598.9</v>
      </c>
      <c r="Q13" s="60">
        <v>2607.41</v>
      </c>
      <c r="R13" s="60">
        <v>2587.71</v>
      </c>
    </row>
    <row r="14" spans="1:18" ht="30" customHeight="1" thickBot="1">
      <c r="D14" s="229"/>
      <c r="E14" s="28" t="s">
        <v>94</v>
      </c>
      <c r="F14" s="11">
        <v>2373.0300000000002</v>
      </c>
      <c r="G14" s="11">
        <v>2377.9699999999998</v>
      </c>
      <c r="H14" s="11">
        <v>2378.14</v>
      </c>
      <c r="I14" s="11">
        <v>2383.69</v>
      </c>
      <c r="J14" s="11">
        <v>2380.7800000000002</v>
      </c>
      <c r="K14" s="11">
        <v>2387.19</v>
      </c>
      <c r="L14" s="11">
        <v>3157.25</v>
      </c>
      <c r="M14" s="11">
        <v>3186.89</v>
      </c>
      <c r="N14" s="11">
        <v>3223.2</v>
      </c>
      <c r="O14" s="11">
        <v>3240.27</v>
      </c>
      <c r="P14" s="11">
        <v>3261.39</v>
      </c>
      <c r="Q14" s="25">
        <v>3271.89</v>
      </c>
      <c r="R14" s="25">
        <v>3248.01</v>
      </c>
    </row>
    <row r="15" spans="1:18" ht="30" customHeight="1" thickBot="1">
      <c r="D15" s="41" t="s">
        <v>95</v>
      </c>
      <c r="E15" s="28" t="s">
        <v>96</v>
      </c>
      <c r="F15" s="11">
        <f t="shared" ref="F15:Q15" si="0">+F8</f>
        <v>3761.41</v>
      </c>
      <c r="G15" s="11">
        <f t="shared" si="0"/>
        <v>3644.29</v>
      </c>
      <c r="H15" s="11">
        <f t="shared" si="0"/>
        <v>3706.4</v>
      </c>
      <c r="I15" s="11">
        <f t="shared" si="0"/>
        <v>3926.63</v>
      </c>
      <c r="J15" s="11">
        <f t="shared" si="0"/>
        <v>3832.11</v>
      </c>
      <c r="K15" s="11">
        <f t="shared" si="0"/>
        <v>3849.62</v>
      </c>
      <c r="L15" s="11">
        <f t="shared" si="0"/>
        <v>5836.61</v>
      </c>
      <c r="M15" s="11">
        <f t="shared" si="0"/>
        <v>5494.92</v>
      </c>
      <c r="N15" s="11">
        <f t="shared" si="0"/>
        <v>5484.72</v>
      </c>
      <c r="O15" s="11">
        <f t="shared" si="0"/>
        <v>5807.26</v>
      </c>
      <c r="P15" s="11">
        <f t="shared" si="0"/>
        <v>5840.89</v>
      </c>
      <c r="Q15" s="25">
        <f t="shared" si="0"/>
        <v>5512.47</v>
      </c>
      <c r="R15" s="25">
        <f t="shared" ref="F15:R15" si="1">+R8</f>
        <v>4353.05</v>
      </c>
    </row>
    <row r="16" spans="1:18" ht="30" customHeight="1" thickBot="1">
      <c r="D16" s="41" t="s">
        <v>97</v>
      </c>
      <c r="E16" s="29" t="s">
        <v>98</v>
      </c>
      <c r="F16" s="26">
        <f t="shared" ref="F16:Q16" si="2">+F15*1.2</f>
        <v>4513.692</v>
      </c>
      <c r="G16" s="26">
        <f t="shared" si="2"/>
        <v>4373.1480000000001</v>
      </c>
      <c r="H16" s="26">
        <f t="shared" si="2"/>
        <v>4447.68</v>
      </c>
      <c r="I16" s="26">
        <f t="shared" si="2"/>
        <v>4711.9560000000001</v>
      </c>
      <c r="J16" s="26">
        <f t="shared" si="2"/>
        <v>4598.5320000000002</v>
      </c>
      <c r="K16" s="26">
        <f t="shared" si="2"/>
        <v>4619.5439999999999</v>
      </c>
      <c r="L16" s="26">
        <f t="shared" si="2"/>
        <v>7003.9319999999998</v>
      </c>
      <c r="M16" s="26">
        <f t="shared" si="2"/>
        <v>6593.9039999999995</v>
      </c>
      <c r="N16" s="26">
        <f t="shared" si="2"/>
        <v>6581.6639999999998</v>
      </c>
      <c r="O16" s="26">
        <f t="shared" si="2"/>
        <v>6968.7120000000004</v>
      </c>
      <c r="P16" s="26">
        <f t="shared" si="2"/>
        <v>7009.0680000000002</v>
      </c>
      <c r="Q16" s="27">
        <f t="shared" si="2"/>
        <v>6614.9639999999999</v>
      </c>
      <c r="R16" s="27">
        <f t="shared" ref="F16:R16" si="3">+R15*1.2</f>
        <v>5223.66</v>
      </c>
    </row>
    <row r="17" spans="5:17" ht="26.25" customHeight="1">
      <c r="E17" s="218" t="s">
        <v>99</v>
      </c>
      <c r="F17" s="219"/>
      <c r="G17" s="219"/>
      <c r="H17" s="219"/>
      <c r="I17" s="219"/>
      <c r="J17" s="219"/>
      <c r="K17" s="219"/>
      <c r="L17" s="219"/>
      <c r="M17" s="219"/>
      <c r="N17" s="219"/>
      <c r="O17" s="219"/>
      <c r="P17" s="219"/>
      <c r="Q17" s="219"/>
    </row>
    <row r="18" spans="5:17">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tabColor theme="0" tint="-0.249977111117893"/>
  </sheetPr>
  <dimension ref="A1:R86"/>
  <sheetViews>
    <sheetView topLeftCell="N3" zoomScale="90" zoomScaleNormal="90" workbookViewId="0">
      <selection activeCell="R15" sqref="R15"/>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75" thickBot="1"/>
    <row r="3" spans="1:18" ht="26.25" customHeight="1">
      <c r="F3" s="225" t="s">
        <v>118</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18" ht="26.25" customHeight="1">
      <c r="E5" s="40" t="s">
        <v>83</v>
      </c>
      <c r="F5" s="58">
        <v>1010.46</v>
      </c>
      <c r="G5" s="58">
        <v>1433.04</v>
      </c>
      <c r="H5" s="58">
        <v>1334.57</v>
      </c>
      <c r="I5" s="58">
        <v>1374.84</v>
      </c>
      <c r="J5" s="58">
        <v>1256</v>
      </c>
      <c r="K5" s="60">
        <v>1259.25</v>
      </c>
      <c r="L5" s="60">
        <v>1343.52</v>
      </c>
      <c r="M5" s="60">
        <v>1271.78</v>
      </c>
      <c r="N5" s="60">
        <v>1271.78</v>
      </c>
      <c r="O5" s="60">
        <v>1226.56</v>
      </c>
      <c r="P5" s="60">
        <v>1166.75</v>
      </c>
      <c r="Q5" s="60">
        <v>1234.8800000000001</v>
      </c>
      <c r="R5" s="60">
        <v>1138.21</v>
      </c>
    </row>
    <row r="6" spans="1:18" ht="26.25" customHeight="1">
      <c r="E6" s="28" t="s">
        <v>84</v>
      </c>
      <c r="F6" s="11">
        <v>693.45</v>
      </c>
      <c r="G6" s="11">
        <v>746.59</v>
      </c>
      <c r="H6" s="11">
        <v>744.18</v>
      </c>
      <c r="I6" s="11">
        <v>747.63</v>
      </c>
      <c r="J6" s="11">
        <v>710.47</v>
      </c>
      <c r="K6" s="25">
        <v>734.04</v>
      </c>
      <c r="L6" s="25">
        <v>737.51</v>
      </c>
      <c r="M6" s="25">
        <v>740.25</v>
      </c>
      <c r="N6" s="60">
        <v>740.25</v>
      </c>
      <c r="O6" s="60">
        <v>745.79</v>
      </c>
      <c r="P6" s="60">
        <v>767.53</v>
      </c>
      <c r="Q6" s="60">
        <v>768.07</v>
      </c>
      <c r="R6" s="60">
        <v>752.71</v>
      </c>
    </row>
    <row r="7" spans="1:18" ht="26.25" customHeight="1">
      <c r="E7" s="28" t="s">
        <v>85</v>
      </c>
      <c r="F7" s="11">
        <v>687.59</v>
      </c>
      <c r="G7" s="11">
        <v>692.72</v>
      </c>
      <c r="H7" s="11">
        <v>704.53</v>
      </c>
      <c r="I7" s="11">
        <v>685.7</v>
      </c>
      <c r="J7" s="11">
        <v>664.38</v>
      </c>
      <c r="K7" s="25">
        <v>688.05</v>
      </c>
      <c r="L7" s="25">
        <v>675.98</v>
      </c>
      <c r="M7" s="25">
        <v>673.11</v>
      </c>
      <c r="N7" s="60">
        <v>673.11</v>
      </c>
      <c r="O7" s="60">
        <v>686.86</v>
      </c>
      <c r="P7" s="60">
        <v>689.51</v>
      </c>
      <c r="Q7" s="60">
        <v>694.28</v>
      </c>
      <c r="R7" s="60">
        <v>680.86</v>
      </c>
    </row>
    <row r="8" spans="1:18" ht="26.25" customHeight="1">
      <c r="E8" s="28" t="s">
        <v>86</v>
      </c>
      <c r="F8" s="11">
        <v>2449.65</v>
      </c>
      <c r="G8" s="11">
        <v>2946.73</v>
      </c>
      <c r="H8" s="11">
        <v>2854.22</v>
      </c>
      <c r="I8" s="11">
        <v>2880.6</v>
      </c>
      <c r="J8" s="11">
        <v>2697.96</v>
      </c>
      <c r="K8" s="25">
        <v>2749.36</v>
      </c>
      <c r="L8" s="25">
        <v>2828.03</v>
      </c>
      <c r="M8" s="25">
        <v>2753.8</v>
      </c>
      <c r="N8" s="60">
        <v>2753.8</v>
      </c>
      <c r="O8" s="60">
        <v>2726.52</v>
      </c>
      <c r="P8" s="60">
        <v>2689.8</v>
      </c>
      <c r="Q8" s="60">
        <v>2765.58</v>
      </c>
      <c r="R8" s="60">
        <v>2636.31</v>
      </c>
    </row>
    <row r="9" spans="1:18" ht="26.25" customHeight="1">
      <c r="E9" s="29" t="s">
        <v>87</v>
      </c>
      <c r="F9" s="26">
        <v>4051.86</v>
      </c>
      <c r="G9" s="26">
        <v>4065.4</v>
      </c>
      <c r="H9" s="26">
        <v>4098.46</v>
      </c>
      <c r="I9" s="26">
        <v>4139.83</v>
      </c>
      <c r="J9" s="26">
        <v>4155.8999999999996</v>
      </c>
      <c r="K9" s="27">
        <v>4178.0600000000004</v>
      </c>
      <c r="L9" s="25">
        <v>4186.22</v>
      </c>
      <c r="M9" s="25">
        <v>4185.4399999999996</v>
      </c>
      <c r="N9" s="60">
        <v>4185.4399999999996</v>
      </c>
      <c r="O9" s="60">
        <v>4194.1499999999996</v>
      </c>
      <c r="P9" s="60">
        <v>1745.9</v>
      </c>
      <c r="Q9" s="60">
        <v>4205.01</v>
      </c>
      <c r="R9" s="60">
        <v>4202.8</v>
      </c>
    </row>
    <row r="10" spans="1:18" ht="30" customHeight="1">
      <c r="E10" s="220" t="s">
        <v>88</v>
      </c>
      <c r="F10" s="221"/>
      <c r="G10" s="221"/>
      <c r="H10" s="221"/>
      <c r="I10" s="221"/>
      <c r="J10" s="221"/>
      <c r="K10" s="221"/>
      <c r="L10" s="221"/>
      <c r="M10" s="221"/>
      <c r="N10" s="221"/>
      <c r="O10" s="221"/>
      <c r="P10" s="221"/>
      <c r="Q10" s="221"/>
    </row>
    <row r="11" spans="1:18" ht="30" customHeight="1">
      <c r="F11" s="222" t="s">
        <v>119</v>
      </c>
      <c r="G11" s="223"/>
      <c r="H11" s="223"/>
      <c r="I11" s="223"/>
      <c r="J11" s="223"/>
      <c r="K11" s="223"/>
      <c r="L11" s="223"/>
      <c r="M11" s="223"/>
      <c r="N11" s="223"/>
      <c r="O11" s="223"/>
      <c r="P11" s="223"/>
      <c r="Q11" s="223"/>
      <c r="R11" s="224"/>
    </row>
    <row r="12" spans="1:18" ht="30" customHeight="1">
      <c r="D12" s="32" t="s">
        <v>90</v>
      </c>
      <c r="E12" s="38" t="s">
        <v>91</v>
      </c>
      <c r="F12" s="59">
        <v>45658</v>
      </c>
      <c r="G12" s="53">
        <v>45689</v>
      </c>
      <c r="H12" s="59">
        <v>45717</v>
      </c>
      <c r="I12" s="53">
        <v>45748</v>
      </c>
      <c r="J12" s="59">
        <v>45778</v>
      </c>
      <c r="K12" s="61">
        <v>45809</v>
      </c>
      <c r="L12" s="77">
        <v>45839</v>
      </c>
      <c r="M12" s="77">
        <v>45870</v>
      </c>
      <c r="N12" s="77">
        <v>45901</v>
      </c>
      <c r="O12" s="77">
        <v>45931</v>
      </c>
      <c r="P12" s="77">
        <v>45962</v>
      </c>
      <c r="Q12" s="77">
        <v>45992</v>
      </c>
      <c r="R12" s="77">
        <v>46023</v>
      </c>
    </row>
    <row r="13" spans="1:18" ht="30" customHeight="1">
      <c r="D13" s="216" t="s">
        <v>92</v>
      </c>
      <c r="E13" s="30" t="s">
        <v>93</v>
      </c>
      <c r="F13" s="58">
        <v>1336.55</v>
      </c>
      <c r="G13" s="58">
        <v>1342.7</v>
      </c>
      <c r="H13" s="58">
        <v>1355.17</v>
      </c>
      <c r="I13" s="58">
        <v>1370.66</v>
      </c>
      <c r="J13" s="58">
        <v>1377.84</v>
      </c>
      <c r="K13" s="60">
        <v>1387.05</v>
      </c>
      <c r="L13" s="60">
        <v>1391.57</v>
      </c>
      <c r="M13" s="60">
        <v>1393.07</v>
      </c>
      <c r="N13" s="60">
        <v>1396.75</v>
      </c>
      <c r="O13" s="27">
        <v>1399.38</v>
      </c>
      <c r="P13" s="27">
        <v>1403.85</v>
      </c>
      <c r="Q13" s="60">
        <v>1406.43</v>
      </c>
      <c r="R13" s="60">
        <v>1407.34</v>
      </c>
    </row>
    <row r="14" spans="1:18" ht="30" customHeight="1">
      <c r="D14" s="217"/>
      <c r="E14" s="28" t="s">
        <v>94</v>
      </c>
      <c r="F14" s="11">
        <v>1662.32</v>
      </c>
      <c r="G14" s="11">
        <v>1669.86</v>
      </c>
      <c r="H14" s="11">
        <v>1685.56</v>
      </c>
      <c r="I14" s="11">
        <v>1704.77</v>
      </c>
      <c r="J14" s="11">
        <v>1713.73</v>
      </c>
      <c r="K14" s="25">
        <v>1724.89</v>
      </c>
      <c r="L14" s="60">
        <v>1730.43</v>
      </c>
      <c r="M14" s="60">
        <v>1732.13</v>
      </c>
      <c r="N14" s="60">
        <v>1736.88</v>
      </c>
      <c r="O14" s="27">
        <v>1740.21</v>
      </c>
      <c r="P14" s="27">
        <v>1745.9</v>
      </c>
      <c r="Q14" s="60">
        <v>1749.07</v>
      </c>
      <c r="R14" s="60">
        <v>1750.37</v>
      </c>
    </row>
    <row r="15" spans="1:18" ht="30" customHeight="1">
      <c r="D15" s="31" t="s">
        <v>95</v>
      </c>
      <c r="E15" s="28" t="s">
        <v>96</v>
      </c>
      <c r="F15" s="11">
        <f t="shared" ref="F15:L15" si="0">+F8</f>
        <v>2449.65</v>
      </c>
      <c r="G15" s="11">
        <f t="shared" si="0"/>
        <v>2946.73</v>
      </c>
      <c r="H15" s="11">
        <f t="shared" si="0"/>
        <v>2854.22</v>
      </c>
      <c r="I15" s="11">
        <f t="shared" si="0"/>
        <v>2880.6</v>
      </c>
      <c r="J15" s="11">
        <f t="shared" si="0"/>
        <v>2697.96</v>
      </c>
      <c r="K15" s="25">
        <f t="shared" si="0"/>
        <v>2749.36</v>
      </c>
      <c r="L15" s="25">
        <v>2828.03</v>
      </c>
      <c r="M15" s="25">
        <v>2753.8</v>
      </c>
      <c r="N15" s="60">
        <v>2753.8</v>
      </c>
      <c r="O15" s="27">
        <v>2726.52</v>
      </c>
      <c r="P15" s="27">
        <v>2689.8</v>
      </c>
      <c r="Q15" s="60">
        <v>2765.58</v>
      </c>
      <c r="R15" s="60">
        <f>R8</f>
        <v>2636.31</v>
      </c>
    </row>
    <row r="16" spans="1:18" ht="30" customHeight="1">
      <c r="D16" s="31" t="s">
        <v>97</v>
      </c>
      <c r="E16" s="29" t="s">
        <v>98</v>
      </c>
      <c r="F16" s="26">
        <f t="shared" ref="F16:Q16" si="1">+F15*1.2</f>
        <v>2939.58</v>
      </c>
      <c r="G16" s="26">
        <f t="shared" si="1"/>
        <v>3536.076</v>
      </c>
      <c r="H16" s="26">
        <f t="shared" si="1"/>
        <v>3425.0639999999999</v>
      </c>
      <c r="I16" s="26">
        <f t="shared" si="1"/>
        <v>3456.72</v>
      </c>
      <c r="J16" s="26">
        <f t="shared" si="1"/>
        <v>3237.5520000000001</v>
      </c>
      <c r="K16" s="27">
        <f t="shared" si="1"/>
        <v>3299.232</v>
      </c>
      <c r="L16" s="27">
        <f t="shared" si="1"/>
        <v>3393.636</v>
      </c>
      <c r="M16" s="27">
        <f t="shared" si="1"/>
        <v>3304.56</v>
      </c>
      <c r="N16" s="27">
        <f t="shared" si="1"/>
        <v>3304.56</v>
      </c>
      <c r="O16" s="27">
        <f t="shared" si="1"/>
        <v>3271.8240000000001</v>
      </c>
      <c r="P16" s="27">
        <f t="shared" si="1"/>
        <v>3227.76</v>
      </c>
      <c r="Q16" s="60">
        <f t="shared" si="1"/>
        <v>3318.6959999999999</v>
      </c>
      <c r="R16" s="60">
        <f t="shared" ref="F16:R16" si="2">+R15*1.2</f>
        <v>3163.5719999999997</v>
      </c>
    </row>
    <row r="17" spans="5:17" ht="20.65" customHeight="1">
      <c r="E17" s="218" t="s">
        <v>99</v>
      </c>
      <c r="F17" s="219"/>
      <c r="G17" s="219"/>
      <c r="H17" s="219"/>
      <c r="I17" s="219"/>
      <c r="J17" s="219"/>
      <c r="K17" s="219"/>
      <c r="L17" s="219"/>
      <c r="M17" s="219"/>
      <c r="N17" s="219"/>
      <c r="O17" s="219"/>
      <c r="P17" s="219"/>
      <c r="Q17" s="219"/>
    </row>
    <row r="18" spans="5:17" ht="24.75" customHeight="1">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A1:R86"/>
  <sheetViews>
    <sheetView topLeftCell="L1" zoomScale="90" zoomScaleNormal="90" workbookViewId="0">
      <selection activeCell="R13" sqref="R13:R14"/>
    </sheetView>
  </sheetViews>
  <sheetFormatPr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57"/>
      <c r="B1" s="157"/>
      <c r="C1" s="157"/>
    </row>
    <row r="2" spans="1:18" ht="15.75" thickBot="1"/>
    <row r="3" spans="1:18" ht="26.25" customHeight="1">
      <c r="F3" s="230" t="s">
        <v>104</v>
      </c>
      <c r="G3" s="231"/>
      <c r="H3" s="231"/>
      <c r="I3" s="231"/>
      <c r="J3" s="231"/>
      <c r="K3" s="231"/>
      <c r="L3" s="231"/>
      <c r="M3" s="231"/>
      <c r="N3" s="231"/>
      <c r="O3" s="231"/>
      <c r="P3" s="231"/>
      <c r="Q3" s="231"/>
      <c r="R3" s="232"/>
    </row>
    <row r="4" spans="1:18" ht="26.25" customHeight="1">
      <c r="E4" s="37" t="s">
        <v>82</v>
      </c>
      <c r="F4" s="66">
        <v>45658</v>
      </c>
      <c r="G4" s="67">
        <v>45689</v>
      </c>
      <c r="H4" s="66">
        <v>45717</v>
      </c>
      <c r="I4" s="67">
        <v>45748</v>
      </c>
      <c r="J4" s="66">
        <v>45778</v>
      </c>
      <c r="K4" s="68">
        <v>45809</v>
      </c>
      <c r="L4" s="79">
        <v>45839</v>
      </c>
      <c r="M4" s="79">
        <v>45870</v>
      </c>
      <c r="N4" s="79">
        <v>45901</v>
      </c>
      <c r="O4" s="79">
        <v>45931</v>
      </c>
      <c r="P4" s="79">
        <v>45962</v>
      </c>
      <c r="Q4" s="79">
        <v>45992</v>
      </c>
      <c r="R4" s="79">
        <v>46023</v>
      </c>
    </row>
    <row r="5" spans="1:18" ht="26.25" customHeight="1">
      <c r="E5" s="40" t="s">
        <v>83</v>
      </c>
      <c r="F5" s="58">
        <v>1555.98</v>
      </c>
      <c r="G5" s="58">
        <v>1592.13</v>
      </c>
      <c r="H5" s="58">
        <v>1656.26</v>
      </c>
      <c r="I5" s="58">
        <v>1714.3</v>
      </c>
      <c r="J5" s="58">
        <v>1594.78</v>
      </c>
      <c r="K5" s="60">
        <v>1585.64</v>
      </c>
      <c r="L5" s="60">
        <v>1634.89</v>
      </c>
      <c r="M5" s="25">
        <v>1615.25</v>
      </c>
      <c r="N5" s="25">
        <v>1562.46</v>
      </c>
      <c r="O5" s="25">
        <v>1496.35</v>
      </c>
      <c r="P5" s="25">
        <v>1508.26</v>
      </c>
      <c r="Q5" s="25">
        <v>1463.76</v>
      </c>
      <c r="R5" s="60">
        <v>1341.2</v>
      </c>
    </row>
    <row r="6" spans="1:18" ht="26.25" customHeight="1">
      <c r="E6" s="28" t="s">
        <v>84</v>
      </c>
      <c r="F6" s="11">
        <v>261.33999999999997</v>
      </c>
      <c r="G6" s="11">
        <v>279.45</v>
      </c>
      <c r="H6" s="11">
        <v>262.07</v>
      </c>
      <c r="I6" s="11">
        <v>257.89</v>
      </c>
      <c r="J6" s="11">
        <v>259.64</v>
      </c>
      <c r="K6" s="25">
        <v>255.16</v>
      </c>
      <c r="L6" s="25">
        <v>279.2</v>
      </c>
      <c r="M6" s="25">
        <v>249.66</v>
      </c>
      <c r="N6" s="25">
        <v>262.91000000000003</v>
      </c>
      <c r="O6" s="25">
        <v>263.73</v>
      </c>
      <c r="P6" s="25">
        <v>270.82</v>
      </c>
      <c r="Q6" s="25">
        <v>278.68</v>
      </c>
      <c r="R6" s="60">
        <v>270.60000000000002</v>
      </c>
    </row>
    <row r="7" spans="1:18" ht="26.25" customHeight="1">
      <c r="E7" s="28" t="s">
        <v>85</v>
      </c>
      <c r="F7" s="11">
        <v>1014.28</v>
      </c>
      <c r="G7" s="11">
        <v>1021.44</v>
      </c>
      <c r="H7" s="11">
        <v>1027.1099999999999</v>
      </c>
      <c r="I7" s="11">
        <v>1028.77</v>
      </c>
      <c r="J7" s="11">
        <v>1032.1400000000001</v>
      </c>
      <c r="K7" s="25">
        <v>1026.78</v>
      </c>
      <c r="L7" s="25">
        <v>1023.38</v>
      </c>
      <c r="M7" s="25">
        <v>1028.17</v>
      </c>
      <c r="N7" s="25">
        <v>1032.26</v>
      </c>
      <c r="O7" s="25">
        <v>1036.1400000000001</v>
      </c>
      <c r="P7" s="25">
        <v>1033.3399999999999</v>
      </c>
      <c r="Q7" s="25">
        <v>1025.9100000000001</v>
      </c>
      <c r="R7" s="60">
        <v>1024.1099999999999</v>
      </c>
    </row>
    <row r="8" spans="1:18" ht="26.25" customHeight="1">
      <c r="E8" s="28" t="s">
        <v>86</v>
      </c>
      <c r="F8" s="11">
        <v>2895.57</v>
      </c>
      <c r="G8" s="11">
        <v>2960.91</v>
      </c>
      <c r="H8" s="11">
        <v>3015.02</v>
      </c>
      <c r="I8" s="11">
        <v>3072.48</v>
      </c>
      <c r="J8" s="11">
        <v>2953.82</v>
      </c>
      <c r="K8" s="25">
        <v>2934.34</v>
      </c>
      <c r="L8" s="25">
        <v>3006.89</v>
      </c>
      <c r="M8" s="25">
        <v>2971</v>
      </c>
      <c r="N8" s="25">
        <v>2934.16</v>
      </c>
      <c r="O8" s="25">
        <v>2870.41</v>
      </c>
      <c r="P8" s="25">
        <v>2887.29</v>
      </c>
      <c r="Q8" s="25">
        <v>2831.55</v>
      </c>
      <c r="R8" s="60">
        <v>2694.37</v>
      </c>
    </row>
    <row r="9" spans="1:18" ht="26.25" customHeight="1">
      <c r="E9" s="29" t="s">
        <v>87</v>
      </c>
      <c r="F9" s="26">
        <v>3650.38</v>
      </c>
      <c r="G9" s="26">
        <v>3680.04</v>
      </c>
      <c r="H9" s="26">
        <v>3717.16</v>
      </c>
      <c r="I9" s="26">
        <v>3732.09</v>
      </c>
      <c r="J9" s="26">
        <v>3751.99</v>
      </c>
      <c r="K9" s="27">
        <v>3759.32</v>
      </c>
      <c r="L9" s="25">
        <v>3758.62</v>
      </c>
      <c r="M9" s="25">
        <v>3764.17</v>
      </c>
      <c r="N9" s="25">
        <v>3766.44</v>
      </c>
      <c r="O9" s="25">
        <v>3773.94</v>
      </c>
      <c r="P9" s="25">
        <v>3776.19</v>
      </c>
      <c r="Q9" s="25">
        <v>3774.21</v>
      </c>
      <c r="R9" s="60">
        <v>3779.42</v>
      </c>
    </row>
    <row r="10" spans="1:18" ht="30" customHeight="1">
      <c r="E10" s="220" t="s">
        <v>88</v>
      </c>
      <c r="F10" s="221"/>
      <c r="G10" s="221"/>
      <c r="H10" s="221"/>
      <c r="I10" s="221"/>
      <c r="J10" s="221"/>
      <c r="K10" s="221"/>
      <c r="L10" s="221"/>
      <c r="M10" s="221"/>
      <c r="N10" s="221"/>
      <c r="O10" s="221"/>
      <c r="P10" s="221"/>
      <c r="Q10" s="221"/>
      <c r="R10" s="221"/>
    </row>
    <row r="11" spans="1:18" ht="30" customHeight="1">
      <c r="F11" s="222" t="s">
        <v>105</v>
      </c>
      <c r="G11" s="223"/>
      <c r="H11" s="223"/>
      <c r="I11" s="223"/>
      <c r="J11" s="223"/>
      <c r="K11" s="223"/>
      <c r="L11" s="223"/>
      <c r="M11" s="223"/>
      <c r="N11" s="223"/>
      <c r="O11" s="223"/>
      <c r="P11" s="223"/>
      <c r="Q11" s="223"/>
      <c r="R11" s="224"/>
    </row>
    <row r="12" spans="1:18" ht="30" customHeight="1">
      <c r="D12" s="38" t="s">
        <v>90</v>
      </c>
      <c r="E12" s="38" t="s">
        <v>91</v>
      </c>
      <c r="F12" s="59">
        <v>45658</v>
      </c>
      <c r="G12" s="53">
        <v>45689</v>
      </c>
      <c r="H12" s="59">
        <v>45717</v>
      </c>
      <c r="I12" s="53">
        <v>45748</v>
      </c>
      <c r="J12" s="59">
        <v>45778</v>
      </c>
      <c r="K12" s="61">
        <v>45809</v>
      </c>
      <c r="L12" s="79">
        <v>45839</v>
      </c>
      <c r="M12" s="79">
        <v>45870</v>
      </c>
      <c r="N12" s="79">
        <v>45901</v>
      </c>
      <c r="O12" s="79">
        <v>45931</v>
      </c>
      <c r="P12" s="79">
        <v>45962</v>
      </c>
      <c r="Q12" s="79">
        <v>45992</v>
      </c>
      <c r="R12" s="79">
        <v>46357</v>
      </c>
    </row>
    <row r="13" spans="1:18" ht="30" customHeight="1">
      <c r="D13" s="228" t="s">
        <v>92</v>
      </c>
      <c r="E13" s="40" t="s">
        <v>93</v>
      </c>
      <c r="F13" s="58">
        <v>1281.5899999999999</v>
      </c>
      <c r="G13" s="58">
        <v>1310.81</v>
      </c>
      <c r="H13" s="58">
        <v>1331.79</v>
      </c>
      <c r="I13" s="58">
        <v>1355.65</v>
      </c>
      <c r="J13" s="58">
        <v>1364.59</v>
      </c>
      <c r="K13" s="60">
        <v>1368.96</v>
      </c>
      <c r="L13" s="60">
        <v>1370.42</v>
      </c>
      <c r="M13" s="60">
        <v>1374.16</v>
      </c>
      <c r="N13" s="60">
        <v>1376.71</v>
      </c>
      <c r="O13" s="60">
        <v>1381.18</v>
      </c>
      <c r="P13" s="60">
        <v>1383.73</v>
      </c>
      <c r="Q13" s="60">
        <v>1384.74</v>
      </c>
      <c r="R13" s="60">
        <v>1388.38</v>
      </c>
    </row>
    <row r="14" spans="1:18" ht="30" customHeight="1">
      <c r="D14" s="229"/>
      <c r="E14" s="28" t="s">
        <v>94</v>
      </c>
      <c r="F14" s="11">
        <v>1605.86</v>
      </c>
      <c r="G14" s="11">
        <v>1642.73</v>
      </c>
      <c r="H14" s="11">
        <v>1668.87</v>
      </c>
      <c r="I14" s="11">
        <v>1696.85</v>
      </c>
      <c r="J14" s="11">
        <v>1708.03</v>
      </c>
      <c r="K14" s="25">
        <v>1713.51</v>
      </c>
      <c r="L14" s="25">
        <v>1715.34</v>
      </c>
      <c r="M14" s="25">
        <v>1720.02</v>
      </c>
      <c r="N14" s="25">
        <v>1723.21</v>
      </c>
      <c r="O14" s="60">
        <v>1728.8</v>
      </c>
      <c r="P14" s="60">
        <v>1732</v>
      </c>
      <c r="Q14" s="60">
        <v>1733.25</v>
      </c>
      <c r="R14" s="60">
        <v>1737.82</v>
      </c>
    </row>
    <row r="15" spans="1:18" ht="30" customHeight="1">
      <c r="D15" s="41" t="s">
        <v>95</v>
      </c>
      <c r="E15" s="28" t="s">
        <v>96</v>
      </c>
      <c r="F15" s="11">
        <f t="shared" ref="F15:L15" si="0">+F8</f>
        <v>2895.57</v>
      </c>
      <c r="G15" s="11">
        <f t="shared" si="0"/>
        <v>2960.91</v>
      </c>
      <c r="H15" s="11">
        <f t="shared" si="0"/>
        <v>3015.02</v>
      </c>
      <c r="I15" s="11">
        <f t="shared" si="0"/>
        <v>3072.48</v>
      </c>
      <c r="J15" s="11">
        <f t="shared" si="0"/>
        <v>2953.82</v>
      </c>
      <c r="K15" s="25">
        <f t="shared" si="0"/>
        <v>2934.34</v>
      </c>
      <c r="L15" s="25">
        <v>3006.89</v>
      </c>
      <c r="M15" s="25">
        <v>2971</v>
      </c>
      <c r="N15" s="25">
        <v>2934.16</v>
      </c>
      <c r="O15" s="27">
        <v>2870.41</v>
      </c>
      <c r="P15" s="60">
        <v>2887.29</v>
      </c>
      <c r="Q15" s="25">
        <v>2831.55</v>
      </c>
      <c r="R15" s="25">
        <f>R8</f>
        <v>2694.37</v>
      </c>
    </row>
    <row r="16" spans="1:18" ht="30" customHeight="1">
      <c r="D16" s="41" t="s">
        <v>97</v>
      </c>
      <c r="E16" s="29" t="s">
        <v>98</v>
      </c>
      <c r="F16" s="26">
        <f t="shared" ref="F16:Q16" si="1">+F15*1.2</f>
        <v>3474.6840000000002</v>
      </c>
      <c r="G16" s="26">
        <f t="shared" si="1"/>
        <v>3553.0919999999996</v>
      </c>
      <c r="H16" s="26">
        <f t="shared" si="1"/>
        <v>3618.0239999999999</v>
      </c>
      <c r="I16" s="26">
        <f t="shared" si="1"/>
        <v>3686.9759999999997</v>
      </c>
      <c r="J16" s="26">
        <f t="shared" si="1"/>
        <v>3544.5840000000003</v>
      </c>
      <c r="K16" s="27">
        <f t="shared" si="1"/>
        <v>3521.2080000000001</v>
      </c>
      <c r="L16" s="27">
        <f t="shared" si="1"/>
        <v>3608.2679999999996</v>
      </c>
      <c r="M16" s="27">
        <f t="shared" si="1"/>
        <v>3565.2</v>
      </c>
      <c r="N16" s="27">
        <f t="shared" si="1"/>
        <v>3520.9919999999997</v>
      </c>
      <c r="O16" s="27">
        <f t="shared" si="1"/>
        <v>3444.4919999999997</v>
      </c>
      <c r="P16" s="60">
        <f t="shared" si="1"/>
        <v>3464.748</v>
      </c>
      <c r="Q16" s="60">
        <f t="shared" si="1"/>
        <v>3397.86</v>
      </c>
      <c r="R16" s="60">
        <f t="shared" ref="F16:R16" si="2">+R15*1.2</f>
        <v>3233.2439999999997</v>
      </c>
    </row>
    <row r="17" spans="5:18" ht="15" customHeight="1">
      <c r="E17" s="233" t="s">
        <v>106</v>
      </c>
      <c r="F17" s="233"/>
      <c r="G17" s="233"/>
      <c r="H17" s="233"/>
      <c r="I17" s="233"/>
      <c r="J17" s="233"/>
      <c r="K17" s="233"/>
      <c r="L17" s="233"/>
      <c r="M17" s="233"/>
      <c r="N17" s="233"/>
      <c r="O17" s="233"/>
      <c r="P17" s="233"/>
      <c r="Q17" s="233"/>
      <c r="R17" s="233"/>
    </row>
    <row r="18" spans="5:18">
      <c r="E18" s="234"/>
      <c r="F18" s="234"/>
      <c r="G18" s="234"/>
      <c r="H18" s="234"/>
      <c r="I18" s="234"/>
      <c r="J18" s="234"/>
      <c r="K18" s="234"/>
      <c r="L18" s="234"/>
      <c r="M18" s="234"/>
      <c r="N18" s="234"/>
      <c r="O18" s="234"/>
      <c r="P18" s="234"/>
      <c r="Q18" s="234"/>
      <c r="R18" s="234"/>
    </row>
    <row r="19" spans="5:18" ht="15" customHeight="1">
      <c r="E19" s="219" t="s">
        <v>88</v>
      </c>
      <c r="F19" s="219"/>
      <c r="G19" s="219"/>
      <c r="H19" s="219"/>
      <c r="I19" s="219"/>
      <c r="J19" s="219"/>
      <c r="K19" s="219"/>
      <c r="L19" s="219"/>
      <c r="M19" s="219"/>
      <c r="N19" s="219"/>
      <c r="O19" s="219"/>
      <c r="P19" s="219"/>
      <c r="Q19" s="219"/>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86"/>
  <sheetViews>
    <sheetView topLeftCell="J6" zoomScale="85" zoomScaleNormal="85" workbookViewId="0">
      <selection activeCell="P14" sqref="P14"/>
    </sheetView>
  </sheetViews>
  <sheetFormatPr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6" width="11.42578125" style="2"/>
    <col min="17" max="17" width="11.42578125" style="2" hidden="1" customWidth="1"/>
    <col min="18" max="18" width="0" style="2" hidden="1" customWidth="1"/>
    <col min="19" max="16384" width="11.42578125" style="2"/>
  </cols>
  <sheetData>
    <row r="1" spans="1:18">
      <c r="A1" s="157"/>
      <c r="B1" s="157"/>
      <c r="C1" s="157"/>
    </row>
    <row r="2" spans="1:18" ht="15.75" thickBot="1"/>
    <row r="3" spans="1:18" ht="26.25" customHeight="1" thickBot="1">
      <c r="F3" s="240" t="s">
        <v>120</v>
      </c>
      <c r="G3" s="241"/>
      <c r="H3" s="241"/>
      <c r="I3" s="241"/>
      <c r="J3" s="241"/>
      <c r="K3" s="241"/>
      <c r="L3" s="241"/>
      <c r="M3" s="241"/>
      <c r="N3" s="241"/>
      <c r="O3" s="241"/>
      <c r="P3" s="241"/>
      <c r="Q3" s="241"/>
      <c r="R3" s="242"/>
    </row>
    <row r="4" spans="1:18" ht="26.25" customHeight="1" thickBot="1">
      <c r="E4" s="39" t="s">
        <v>82</v>
      </c>
      <c r="F4" s="59">
        <v>45474</v>
      </c>
      <c r="G4" s="53">
        <v>45505</v>
      </c>
      <c r="H4" s="59">
        <v>45536</v>
      </c>
      <c r="I4" s="53">
        <v>45566</v>
      </c>
      <c r="J4" s="59">
        <v>45597</v>
      </c>
      <c r="K4" s="53">
        <v>45627</v>
      </c>
      <c r="L4" s="59">
        <v>45658</v>
      </c>
      <c r="M4" s="53">
        <v>45689</v>
      </c>
      <c r="N4" s="59">
        <v>45717</v>
      </c>
      <c r="O4" s="61">
        <v>45748</v>
      </c>
      <c r="P4" s="61">
        <v>45778</v>
      </c>
      <c r="Q4" s="59">
        <v>45778</v>
      </c>
      <c r="R4" s="53">
        <v>45809</v>
      </c>
    </row>
    <row r="5" spans="1:18" ht="26.25" customHeight="1">
      <c r="E5" s="40" t="s">
        <v>83</v>
      </c>
      <c r="F5" s="58">
        <v>935.47</v>
      </c>
      <c r="G5" s="58">
        <v>900.57</v>
      </c>
      <c r="H5" s="58">
        <v>909.55</v>
      </c>
      <c r="I5" s="58">
        <v>929.07</v>
      </c>
      <c r="J5" s="58">
        <v>978.36</v>
      </c>
      <c r="K5" s="58">
        <v>989.27</v>
      </c>
      <c r="L5" s="58">
        <v>3687.4</v>
      </c>
      <c r="M5" s="58">
        <v>3488.1</v>
      </c>
      <c r="N5" s="58">
        <v>3343.41</v>
      </c>
      <c r="O5" s="60">
        <v>3205.07</v>
      </c>
      <c r="P5" s="60">
        <v>1641.09</v>
      </c>
      <c r="Q5" s="60"/>
      <c r="R5" s="60"/>
    </row>
    <row r="6" spans="1:18" ht="26.25" customHeight="1">
      <c r="E6" s="28" t="s">
        <v>84</v>
      </c>
      <c r="F6" s="11">
        <v>4361.79</v>
      </c>
      <c r="G6" s="11">
        <v>4195.97</v>
      </c>
      <c r="H6" s="11">
        <v>4177.01</v>
      </c>
      <c r="I6" s="11">
        <v>4384.68</v>
      </c>
      <c r="J6" s="11">
        <v>4291.49</v>
      </c>
      <c r="K6" s="11">
        <v>4279.43</v>
      </c>
      <c r="L6" s="11">
        <v>3588.18</v>
      </c>
      <c r="M6" s="11">
        <v>3680.81</v>
      </c>
      <c r="N6" s="11">
        <v>3182.36</v>
      </c>
      <c r="O6" s="25">
        <v>3196.11</v>
      </c>
      <c r="P6" s="25">
        <v>4321.01</v>
      </c>
      <c r="Q6" s="25"/>
      <c r="R6" s="25"/>
    </row>
    <row r="7" spans="1:18" ht="26.25" customHeight="1">
      <c r="E7" s="28" t="s">
        <v>85</v>
      </c>
      <c r="F7" s="11">
        <v>1001.52</v>
      </c>
      <c r="G7" s="11">
        <v>1002.47</v>
      </c>
      <c r="H7" s="11">
        <v>993.2</v>
      </c>
      <c r="I7" s="11">
        <v>1001.35</v>
      </c>
      <c r="J7" s="11">
        <v>1005.92</v>
      </c>
      <c r="K7" s="11">
        <v>1018.55</v>
      </c>
      <c r="L7" s="11">
        <v>1026.2</v>
      </c>
      <c r="M7" s="11">
        <v>1030.72</v>
      </c>
      <c r="N7" s="11">
        <v>1031.24</v>
      </c>
      <c r="O7" s="25">
        <v>1029.2</v>
      </c>
      <c r="P7" s="25">
        <v>994.44</v>
      </c>
      <c r="Q7" s="25"/>
      <c r="R7" s="25"/>
    </row>
    <row r="8" spans="1:18" ht="26.25" customHeight="1">
      <c r="E8" s="28" t="s">
        <v>86</v>
      </c>
      <c r="F8" s="11">
        <v>6518.93</v>
      </c>
      <c r="G8" s="11">
        <v>6326.54</v>
      </c>
      <c r="H8" s="11">
        <v>6300.72</v>
      </c>
      <c r="I8" s="11">
        <v>6534.65</v>
      </c>
      <c r="J8" s="11">
        <v>6512.4</v>
      </c>
      <c r="K8" s="11">
        <v>6536.09</v>
      </c>
      <c r="L8" s="11">
        <v>8569.58</v>
      </c>
      <c r="M8" s="11">
        <v>8519.1200000000008</v>
      </c>
      <c r="N8" s="11">
        <v>7851.21</v>
      </c>
      <c r="O8" s="25">
        <v>7729.36</v>
      </c>
      <c r="P8" s="25">
        <v>7073.03</v>
      </c>
      <c r="Q8" s="25">
        <v>1000</v>
      </c>
      <c r="R8" s="25"/>
    </row>
    <row r="9" spans="1:18" ht="26.25" customHeight="1" thickBot="1">
      <c r="E9" s="29" t="s">
        <v>87</v>
      </c>
      <c r="F9" s="26">
        <v>3183.69</v>
      </c>
      <c r="G9" s="26">
        <v>3186.14</v>
      </c>
      <c r="H9" s="26">
        <v>3182.16</v>
      </c>
      <c r="I9" s="26">
        <v>3185.93</v>
      </c>
      <c r="J9" s="26">
        <v>3177.74</v>
      </c>
      <c r="K9" s="26">
        <v>3177.74</v>
      </c>
      <c r="L9" s="26">
        <v>3192.95</v>
      </c>
      <c r="M9" s="26">
        <v>3218.89</v>
      </c>
      <c r="N9" s="26">
        <v>3251.36</v>
      </c>
      <c r="O9" s="27">
        <v>3264.42</v>
      </c>
      <c r="P9" s="27">
        <v>3305.82</v>
      </c>
      <c r="Q9" s="27"/>
      <c r="R9" s="27"/>
    </row>
    <row r="10" spans="1:18" ht="30" customHeight="1" thickBot="1">
      <c r="E10" s="220" t="s">
        <v>88</v>
      </c>
      <c r="F10" s="221"/>
      <c r="G10" s="221"/>
      <c r="H10" s="221"/>
      <c r="I10" s="221"/>
      <c r="J10" s="221"/>
      <c r="K10" s="221"/>
      <c r="L10" s="221"/>
      <c r="M10" s="221"/>
      <c r="N10" s="221"/>
      <c r="O10" s="221"/>
      <c r="P10" s="221"/>
    </row>
    <row r="11" spans="1:18" ht="30" customHeight="1">
      <c r="F11" s="222" t="s">
        <v>121</v>
      </c>
      <c r="G11" s="223"/>
      <c r="H11" s="223"/>
      <c r="I11" s="223"/>
      <c r="J11" s="223"/>
      <c r="K11" s="223"/>
      <c r="L11" s="223"/>
      <c r="M11" s="223"/>
      <c r="N11" s="223"/>
      <c r="O11" s="223"/>
      <c r="P11" s="223"/>
      <c r="Q11" s="223"/>
      <c r="R11" s="224"/>
    </row>
    <row r="12" spans="1:18" ht="30" customHeight="1">
      <c r="D12" s="32" t="s">
        <v>90</v>
      </c>
      <c r="E12" s="38" t="s">
        <v>91</v>
      </c>
      <c r="F12" s="59">
        <v>45474</v>
      </c>
      <c r="G12" s="53">
        <v>45505</v>
      </c>
      <c r="H12" s="59">
        <v>45536</v>
      </c>
      <c r="I12" s="53">
        <v>45566</v>
      </c>
      <c r="J12" s="59">
        <v>45597</v>
      </c>
      <c r="K12" s="53">
        <v>45627</v>
      </c>
      <c r="L12" s="59">
        <v>45658</v>
      </c>
      <c r="M12" s="53">
        <v>45689</v>
      </c>
      <c r="N12" s="59">
        <v>45717</v>
      </c>
      <c r="O12" s="61">
        <v>45748</v>
      </c>
      <c r="P12" s="61">
        <v>45778</v>
      </c>
      <c r="Q12" s="63">
        <v>45778</v>
      </c>
      <c r="R12" s="53">
        <v>45809</v>
      </c>
    </row>
    <row r="13" spans="1:18" ht="30" customHeight="1">
      <c r="D13" s="216" t="s">
        <v>92</v>
      </c>
      <c r="E13" s="40" t="s">
        <v>93</v>
      </c>
      <c r="F13" s="58">
        <v>2984.26</v>
      </c>
      <c r="G13" s="58">
        <v>2990.3</v>
      </c>
      <c r="H13" s="58">
        <v>2990.3</v>
      </c>
      <c r="I13" s="58">
        <v>2997.58</v>
      </c>
      <c r="J13" s="58">
        <v>2993.63</v>
      </c>
      <c r="K13" s="58">
        <v>3001.75</v>
      </c>
      <c r="L13" s="58">
        <v>3625.86</v>
      </c>
      <c r="M13" s="58">
        <v>3659.9</v>
      </c>
      <c r="N13" s="58">
        <v>3701.44</v>
      </c>
      <c r="O13" s="60">
        <v>3720.96</v>
      </c>
      <c r="P13" s="60">
        <v>3810.81</v>
      </c>
      <c r="Q13" s="60"/>
      <c r="R13" s="60"/>
    </row>
    <row r="14" spans="1:18" ht="30" customHeight="1">
      <c r="D14" s="217"/>
      <c r="E14" s="28" t="s">
        <v>94</v>
      </c>
      <c r="F14" s="11">
        <v>3773.27</v>
      </c>
      <c r="G14" s="11">
        <v>3780.9</v>
      </c>
      <c r="H14" s="11">
        <v>3780.9</v>
      </c>
      <c r="I14" s="11">
        <v>3790.11</v>
      </c>
      <c r="J14" s="11">
        <v>3785.11</v>
      </c>
      <c r="K14" s="11">
        <v>3795.37</v>
      </c>
      <c r="L14" s="11">
        <v>4570.75</v>
      </c>
      <c r="M14" s="11">
        <v>4613.6499999999996</v>
      </c>
      <c r="N14" s="11">
        <v>4666.0200000000004</v>
      </c>
      <c r="O14" s="25">
        <v>4690.63</v>
      </c>
      <c r="P14" s="25">
        <v>4803.8900000000003</v>
      </c>
      <c r="Q14" s="25"/>
      <c r="R14" s="25"/>
    </row>
    <row r="15" spans="1:18" ht="30" customHeight="1">
      <c r="D15" s="31" t="s">
        <v>95</v>
      </c>
      <c r="E15" s="28" t="s">
        <v>96</v>
      </c>
      <c r="F15" s="11">
        <f t="shared" ref="F15:O15" si="0">+F8</f>
        <v>6518.93</v>
      </c>
      <c r="G15" s="11">
        <f t="shared" si="0"/>
        <v>6326.54</v>
      </c>
      <c r="H15" s="11">
        <f t="shared" si="0"/>
        <v>6300.72</v>
      </c>
      <c r="I15" s="11">
        <f t="shared" si="0"/>
        <v>6534.65</v>
      </c>
      <c r="J15" s="11">
        <f t="shared" si="0"/>
        <v>6512.4</v>
      </c>
      <c r="K15" s="11">
        <f t="shared" si="0"/>
        <v>6536.09</v>
      </c>
      <c r="L15" s="11">
        <f t="shared" si="0"/>
        <v>8569.58</v>
      </c>
      <c r="M15" s="11">
        <f t="shared" si="0"/>
        <v>8519.1200000000008</v>
      </c>
      <c r="N15" s="11">
        <f t="shared" si="0"/>
        <v>7851.21</v>
      </c>
      <c r="O15" s="25">
        <f t="shared" si="0"/>
        <v>7729.36</v>
      </c>
      <c r="P15" s="25">
        <f t="shared" ref="F15:R15" si="1">+P8</f>
        <v>7073.03</v>
      </c>
      <c r="Q15" s="25">
        <f t="shared" si="1"/>
        <v>1000</v>
      </c>
      <c r="R15" s="25">
        <f t="shared" si="1"/>
        <v>0</v>
      </c>
    </row>
    <row r="16" spans="1:18" ht="30" customHeight="1">
      <c r="D16" s="31" t="s">
        <v>97</v>
      </c>
      <c r="E16" s="29" t="s">
        <v>98</v>
      </c>
      <c r="F16" s="26">
        <f t="shared" ref="F16:O16" si="2">+F15*1.2</f>
        <v>7822.7160000000003</v>
      </c>
      <c r="G16" s="26">
        <f t="shared" si="2"/>
        <v>7591.848</v>
      </c>
      <c r="H16" s="26">
        <f t="shared" si="2"/>
        <v>7560.8639999999996</v>
      </c>
      <c r="I16" s="26">
        <f t="shared" si="2"/>
        <v>7841.579999999999</v>
      </c>
      <c r="J16" s="26">
        <f t="shared" si="2"/>
        <v>7814.8799999999992</v>
      </c>
      <c r="K16" s="26">
        <f t="shared" si="2"/>
        <v>7843.308</v>
      </c>
      <c r="L16" s="26">
        <f t="shared" si="2"/>
        <v>10283.495999999999</v>
      </c>
      <c r="M16" s="26">
        <f t="shared" si="2"/>
        <v>10222.944000000001</v>
      </c>
      <c r="N16" s="26">
        <f t="shared" si="2"/>
        <v>9421.4519999999993</v>
      </c>
      <c r="O16" s="27">
        <f t="shared" si="2"/>
        <v>9275.232</v>
      </c>
      <c r="P16" s="27">
        <f t="shared" ref="F16:R16" si="3">+P15*1.2</f>
        <v>8487.6359999999986</v>
      </c>
      <c r="Q16" s="27">
        <f t="shared" si="3"/>
        <v>1200</v>
      </c>
      <c r="R16" s="27">
        <f t="shared" si="3"/>
        <v>0</v>
      </c>
    </row>
    <row r="17" spans="5:16" ht="22.9" customHeight="1">
      <c r="E17" s="218" t="s">
        <v>99</v>
      </c>
      <c r="F17" s="219"/>
      <c r="G17" s="219"/>
      <c r="H17" s="219"/>
      <c r="I17" s="219"/>
      <c r="J17" s="219"/>
      <c r="K17" s="219"/>
      <c r="L17" s="219"/>
      <c r="M17" s="219"/>
      <c r="N17" s="219"/>
      <c r="O17" s="219"/>
      <c r="P17" s="219"/>
    </row>
    <row r="18" spans="5:16" ht="18" customHeight="1">
      <c r="E18" s="219"/>
      <c r="F18" s="219"/>
      <c r="G18" s="219"/>
      <c r="H18" s="219"/>
      <c r="I18" s="219"/>
      <c r="J18" s="219"/>
      <c r="K18" s="219"/>
      <c r="L18" s="219"/>
      <c r="M18" s="219"/>
      <c r="N18" s="219"/>
      <c r="O18" s="219"/>
      <c r="P18" s="219"/>
    </row>
    <row r="79" ht="32.25" customHeight="1"/>
    <row r="80" ht="32.25" customHeight="1"/>
    <row r="83" ht="30" customHeight="1"/>
    <row r="86" ht="21" customHeight="1"/>
  </sheetData>
  <mergeCells count="6">
    <mergeCell ref="A1:C1"/>
    <mergeCell ref="D13:D14"/>
    <mergeCell ref="E17:P18"/>
    <mergeCell ref="E10:P10"/>
    <mergeCell ref="F3:R3"/>
    <mergeCell ref="F11:R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tabColor theme="0" tint="-0.249977111117893"/>
  </sheetPr>
  <dimension ref="A1:R84"/>
  <sheetViews>
    <sheetView topLeftCell="K1"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57"/>
      <c r="B1" s="157"/>
      <c r="C1" s="157"/>
    </row>
    <row r="2" spans="1:18" ht="15.75" thickBot="1"/>
    <row r="3" spans="1:18" ht="26.25" customHeight="1" thickBot="1">
      <c r="F3" s="225" t="s">
        <v>122</v>
      </c>
      <c r="G3" s="226"/>
      <c r="H3" s="226"/>
      <c r="I3" s="226"/>
      <c r="J3" s="226"/>
      <c r="K3" s="226"/>
      <c r="L3" s="226"/>
      <c r="M3" s="226"/>
      <c r="N3" s="226"/>
      <c r="O3" s="226"/>
      <c r="P3" s="226"/>
      <c r="Q3" s="226"/>
      <c r="R3" s="227"/>
    </row>
    <row r="4" spans="1:18" ht="26.25" customHeight="1" thickBot="1">
      <c r="E4" s="37" t="s">
        <v>82</v>
      </c>
      <c r="F4" s="59">
        <v>45474</v>
      </c>
      <c r="G4" s="53">
        <v>45505</v>
      </c>
      <c r="H4" s="59">
        <v>45536</v>
      </c>
      <c r="I4" s="53">
        <v>45566</v>
      </c>
      <c r="J4" s="59">
        <v>45597</v>
      </c>
      <c r="K4" s="53">
        <v>45627</v>
      </c>
      <c r="L4" s="59">
        <v>45658</v>
      </c>
      <c r="M4" s="53">
        <v>45689</v>
      </c>
      <c r="N4" s="59">
        <v>45717</v>
      </c>
      <c r="O4" s="53">
        <v>45748</v>
      </c>
      <c r="P4" s="59">
        <v>45778</v>
      </c>
      <c r="Q4" s="61">
        <v>45809</v>
      </c>
      <c r="R4" s="61">
        <v>45839</v>
      </c>
    </row>
    <row r="5" spans="1:18" ht="26.25" customHeight="1">
      <c r="E5" s="30" t="s">
        <v>83</v>
      </c>
      <c r="F5" s="58">
        <v>1053.2</v>
      </c>
      <c r="G5" s="58">
        <v>1065.18</v>
      </c>
      <c r="H5" s="58">
        <v>1067.29</v>
      </c>
      <c r="I5" s="58">
        <v>1051.0899999999999</v>
      </c>
      <c r="J5" s="58">
        <v>1126.31</v>
      </c>
      <c r="K5" s="58">
        <v>1116.5999999999999</v>
      </c>
      <c r="L5" s="58">
        <v>2825.57</v>
      </c>
      <c r="M5" s="58">
        <v>2517.48</v>
      </c>
      <c r="N5" s="58">
        <v>2595.4</v>
      </c>
      <c r="O5" s="58">
        <v>2551.0300000000002</v>
      </c>
      <c r="P5" s="58">
        <v>2740.5</v>
      </c>
      <c r="Q5" s="60">
        <v>2423.1799999999998</v>
      </c>
      <c r="R5" s="60">
        <v>1402.58</v>
      </c>
    </row>
    <row r="6" spans="1:18" ht="26.25" customHeight="1">
      <c r="E6" s="28" t="s">
        <v>84</v>
      </c>
      <c r="F6" s="11">
        <v>1715</v>
      </c>
      <c r="G6" s="11">
        <v>1580.04</v>
      </c>
      <c r="H6" s="11">
        <v>1636.96</v>
      </c>
      <c r="I6" s="11">
        <v>1857.58</v>
      </c>
      <c r="J6" s="11">
        <v>1686.99</v>
      </c>
      <c r="K6" s="11">
        <v>1696.87</v>
      </c>
      <c r="L6" s="11">
        <v>1937.6</v>
      </c>
      <c r="M6" s="11">
        <v>1901.46</v>
      </c>
      <c r="N6" s="11">
        <v>1801.38</v>
      </c>
      <c r="O6" s="11">
        <v>2221.2199999999998</v>
      </c>
      <c r="P6" s="11">
        <v>2048.7199999999998</v>
      </c>
      <c r="Q6" s="25">
        <v>2039.87</v>
      </c>
      <c r="R6" s="25">
        <v>1940.42</v>
      </c>
    </row>
    <row r="7" spans="1:18" ht="26.25" customHeight="1">
      <c r="E7" s="28" t="s">
        <v>85</v>
      </c>
      <c r="F7" s="11">
        <v>978</v>
      </c>
      <c r="G7" s="11">
        <v>982.83</v>
      </c>
      <c r="H7" s="11">
        <v>978.7</v>
      </c>
      <c r="I7" s="11">
        <v>987.38</v>
      </c>
      <c r="J7" s="11">
        <v>992.5</v>
      </c>
      <c r="K7" s="11">
        <v>1004.46</v>
      </c>
      <c r="L7" s="11">
        <v>1013.52</v>
      </c>
      <c r="M7" s="11">
        <v>1021.83</v>
      </c>
      <c r="N7" s="11">
        <v>1027.95</v>
      </c>
      <c r="O7" s="11">
        <v>976.63</v>
      </c>
      <c r="P7" s="11">
        <v>979.02</v>
      </c>
      <c r="Q7" s="25">
        <v>971.87</v>
      </c>
      <c r="R7" s="25">
        <v>969.12</v>
      </c>
    </row>
    <row r="8" spans="1:18" ht="26.25" customHeight="1">
      <c r="E8" s="28" t="s">
        <v>86</v>
      </c>
      <c r="F8" s="11">
        <v>3761.41</v>
      </c>
      <c r="G8" s="11">
        <v>3644.29</v>
      </c>
      <c r="H8" s="11">
        <v>3706.4</v>
      </c>
      <c r="I8" s="11">
        <v>3926.63</v>
      </c>
      <c r="J8" s="11">
        <v>3832.11</v>
      </c>
      <c r="K8" s="11">
        <v>3849.62</v>
      </c>
      <c r="L8" s="11">
        <v>5836.61</v>
      </c>
      <c r="M8" s="11">
        <v>5494.92</v>
      </c>
      <c r="N8" s="11">
        <v>5484.72</v>
      </c>
      <c r="O8" s="11">
        <v>5807.26</v>
      </c>
      <c r="P8" s="11">
        <v>5840.89</v>
      </c>
      <c r="Q8" s="25">
        <v>5512.47</v>
      </c>
      <c r="R8" s="25">
        <v>4353.05</v>
      </c>
    </row>
    <row r="9" spans="1:18" ht="26.25" customHeight="1" thickBot="1">
      <c r="E9" s="29" t="s">
        <v>87</v>
      </c>
      <c r="F9" s="26">
        <v>3246.72</v>
      </c>
      <c r="G9" s="26">
        <v>3249.22</v>
      </c>
      <c r="H9" s="26">
        <v>3245.16</v>
      </c>
      <c r="I9" s="26">
        <v>3249</v>
      </c>
      <c r="J9" s="26">
        <v>3240.65</v>
      </c>
      <c r="K9" s="26">
        <v>3245.38</v>
      </c>
      <c r="L9" s="26">
        <v>3256.16</v>
      </c>
      <c r="M9" s="26">
        <v>3282.61</v>
      </c>
      <c r="N9" s="26">
        <v>3315.73</v>
      </c>
      <c r="O9" s="26">
        <v>3329.05</v>
      </c>
      <c r="P9" s="26">
        <v>3346.8</v>
      </c>
      <c r="Q9" s="27">
        <v>3353.34</v>
      </c>
      <c r="R9" s="27">
        <v>3371.26</v>
      </c>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123</v>
      </c>
      <c r="G11" s="226"/>
      <c r="H11" s="226"/>
      <c r="I11" s="226"/>
      <c r="J11" s="226"/>
      <c r="K11" s="226"/>
      <c r="L11" s="226"/>
      <c r="M11" s="226"/>
      <c r="N11" s="226"/>
      <c r="O11" s="226"/>
      <c r="P11" s="226"/>
      <c r="Q11" s="226"/>
      <c r="R11" s="227"/>
    </row>
    <row r="12" spans="1:18" ht="30" customHeight="1" thickBot="1">
      <c r="D12" s="32" t="s">
        <v>90</v>
      </c>
      <c r="E12" s="38" t="s">
        <v>91</v>
      </c>
      <c r="F12" s="59">
        <v>45474</v>
      </c>
      <c r="G12" s="53">
        <v>45505</v>
      </c>
      <c r="H12" s="53">
        <v>45536</v>
      </c>
      <c r="I12" s="53">
        <v>45566</v>
      </c>
      <c r="J12" s="59">
        <v>45597</v>
      </c>
      <c r="K12" s="53">
        <v>45627</v>
      </c>
      <c r="L12" s="59">
        <v>45658</v>
      </c>
      <c r="M12" s="53">
        <v>45689</v>
      </c>
      <c r="N12" s="59">
        <v>45717</v>
      </c>
      <c r="O12" s="53">
        <v>45748</v>
      </c>
      <c r="P12" s="59">
        <v>45778</v>
      </c>
      <c r="Q12" s="61">
        <v>45809</v>
      </c>
      <c r="R12" s="61">
        <v>45839</v>
      </c>
    </row>
    <row r="13" spans="1:18" ht="30" customHeight="1">
      <c r="D13" s="216" t="s">
        <v>92</v>
      </c>
      <c r="E13" s="30" t="s">
        <v>93</v>
      </c>
      <c r="F13" s="58">
        <v>1832.35</v>
      </c>
      <c r="G13" s="58">
        <v>1836.31</v>
      </c>
      <c r="H13" s="58">
        <v>1836.26</v>
      </c>
      <c r="I13" s="58">
        <v>1840.61</v>
      </c>
      <c r="J13" s="58">
        <v>1838.22</v>
      </c>
      <c r="K13" s="58">
        <v>1843.44</v>
      </c>
      <c r="L13" s="58">
        <v>2459.66</v>
      </c>
      <c r="M13" s="58">
        <v>2482.81</v>
      </c>
      <c r="N13" s="58">
        <v>2511.0700000000002</v>
      </c>
      <c r="O13" s="58">
        <v>2523.9699999999998</v>
      </c>
      <c r="P13" s="58">
        <v>2540.83</v>
      </c>
      <c r="Q13" s="60">
        <v>2549.2399999999998</v>
      </c>
      <c r="R13" s="60">
        <v>2528.66</v>
      </c>
    </row>
    <row r="14" spans="1:18" ht="30" customHeight="1" thickBot="1">
      <c r="D14" s="217"/>
      <c r="E14" s="28" t="s">
        <v>94</v>
      </c>
      <c r="F14" s="11">
        <v>2304.48</v>
      </c>
      <c r="G14" s="11">
        <v>2308.88</v>
      </c>
      <c r="H14" s="11">
        <v>2309.19</v>
      </c>
      <c r="I14" s="11">
        <v>2314.83</v>
      </c>
      <c r="J14" s="11">
        <v>2311.44</v>
      </c>
      <c r="K14" s="11">
        <v>2317.9699999999998</v>
      </c>
      <c r="L14" s="11">
        <v>3086.56</v>
      </c>
      <c r="M14" s="11">
        <v>3115.37</v>
      </c>
      <c r="N14" s="11">
        <v>3150.93</v>
      </c>
      <c r="O14" s="11">
        <v>3167.3</v>
      </c>
      <c r="P14" s="11">
        <v>3188.19</v>
      </c>
      <c r="Q14" s="25">
        <v>3198.88</v>
      </c>
      <c r="R14" s="25">
        <v>3173.56</v>
      </c>
    </row>
    <row r="15" spans="1:18" ht="30" customHeight="1" thickBot="1">
      <c r="D15" s="31" t="s">
        <v>95</v>
      </c>
      <c r="E15" s="28" t="s">
        <v>96</v>
      </c>
      <c r="F15" s="11">
        <f t="shared" ref="F15:Q15" si="0">+F8</f>
        <v>3761.41</v>
      </c>
      <c r="G15" s="11">
        <f t="shared" si="0"/>
        <v>3644.29</v>
      </c>
      <c r="H15" s="11">
        <f t="shared" si="0"/>
        <v>3706.4</v>
      </c>
      <c r="I15" s="11">
        <f t="shared" si="0"/>
        <v>3926.63</v>
      </c>
      <c r="J15" s="11">
        <f t="shared" si="0"/>
        <v>3832.11</v>
      </c>
      <c r="K15" s="11">
        <f t="shared" si="0"/>
        <v>3849.62</v>
      </c>
      <c r="L15" s="11">
        <f t="shared" si="0"/>
        <v>5836.61</v>
      </c>
      <c r="M15" s="11">
        <f t="shared" si="0"/>
        <v>5494.92</v>
      </c>
      <c r="N15" s="11">
        <f t="shared" si="0"/>
        <v>5484.72</v>
      </c>
      <c r="O15" s="11">
        <f t="shared" si="0"/>
        <v>5807.26</v>
      </c>
      <c r="P15" s="11">
        <f t="shared" si="0"/>
        <v>5840.89</v>
      </c>
      <c r="Q15" s="25">
        <f t="shared" si="0"/>
        <v>5512.47</v>
      </c>
      <c r="R15" s="25">
        <f t="shared" ref="F15:R15" si="1">+R8</f>
        <v>4353.05</v>
      </c>
    </row>
    <row r="16" spans="1:18" ht="30" customHeight="1" thickBot="1">
      <c r="D16" s="31" t="s">
        <v>97</v>
      </c>
      <c r="E16" s="29" t="s">
        <v>98</v>
      </c>
      <c r="F16" s="26">
        <f t="shared" ref="F16:Q16" si="2">+F15*1.2</f>
        <v>4513.692</v>
      </c>
      <c r="G16" s="26">
        <f t="shared" si="2"/>
        <v>4373.1480000000001</v>
      </c>
      <c r="H16" s="26">
        <f t="shared" si="2"/>
        <v>4447.68</v>
      </c>
      <c r="I16" s="26">
        <f t="shared" si="2"/>
        <v>4711.9560000000001</v>
      </c>
      <c r="J16" s="26">
        <f t="shared" si="2"/>
        <v>4598.5320000000002</v>
      </c>
      <c r="K16" s="26">
        <f t="shared" si="2"/>
        <v>4619.5439999999999</v>
      </c>
      <c r="L16" s="26">
        <f t="shared" si="2"/>
        <v>7003.9319999999998</v>
      </c>
      <c r="M16" s="26">
        <f t="shared" si="2"/>
        <v>6593.9039999999995</v>
      </c>
      <c r="N16" s="26">
        <f t="shared" si="2"/>
        <v>6581.6639999999998</v>
      </c>
      <c r="O16" s="26">
        <f t="shared" si="2"/>
        <v>6968.7120000000004</v>
      </c>
      <c r="P16" s="26">
        <f t="shared" si="2"/>
        <v>7009.0680000000002</v>
      </c>
      <c r="Q16" s="27">
        <f t="shared" si="2"/>
        <v>6614.9639999999999</v>
      </c>
      <c r="R16" s="27">
        <f t="shared" ref="F16:R16" si="3">+R15*1.2</f>
        <v>5223.66</v>
      </c>
    </row>
    <row r="17" spans="5:17" ht="21" customHeight="1">
      <c r="E17" s="218" t="s">
        <v>99</v>
      </c>
      <c r="F17" s="219"/>
      <c r="G17" s="219"/>
      <c r="H17" s="219"/>
      <c r="I17" s="219"/>
      <c r="J17" s="219"/>
      <c r="K17" s="219"/>
      <c r="L17" s="219"/>
      <c r="M17" s="219"/>
      <c r="N17" s="219"/>
      <c r="O17" s="219"/>
      <c r="P17" s="219"/>
      <c r="Q17" s="219"/>
    </row>
    <row r="18" spans="5:17" ht="22.5" customHeight="1">
      <c r="E18" s="219"/>
      <c r="F18" s="219"/>
      <c r="G18" s="219"/>
      <c r="H18" s="219"/>
      <c r="I18" s="219"/>
      <c r="J18" s="219"/>
      <c r="K18" s="219"/>
      <c r="L18" s="219"/>
      <c r="M18" s="219"/>
      <c r="N18" s="219"/>
      <c r="O18" s="219"/>
      <c r="P18" s="219"/>
      <c r="Q18" s="219"/>
    </row>
    <row r="77" ht="32.25" customHeight="1"/>
    <row r="78" ht="32.25" customHeight="1"/>
    <row r="81" ht="30" customHeight="1"/>
    <row r="84"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0.249977111117893"/>
  </sheetPr>
  <dimension ref="A1:R86"/>
  <sheetViews>
    <sheetView topLeftCell="M2" zoomScale="87" zoomScaleNormal="87"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57"/>
      <c r="B1" s="157"/>
      <c r="C1" s="157"/>
    </row>
    <row r="2" spans="1:18" ht="15.75" thickBot="1"/>
    <row r="3" spans="1:18" ht="26.25" customHeight="1" thickBot="1">
      <c r="F3" s="225" t="s">
        <v>124</v>
      </c>
      <c r="G3" s="226"/>
      <c r="H3" s="226"/>
      <c r="I3" s="226"/>
      <c r="J3" s="226"/>
      <c r="K3" s="226"/>
      <c r="L3" s="226"/>
      <c r="M3" s="226"/>
      <c r="N3" s="226"/>
      <c r="O3" s="226"/>
      <c r="P3" s="226"/>
      <c r="Q3" s="226"/>
      <c r="R3" s="227"/>
    </row>
    <row r="4" spans="1:18" ht="26.25" customHeight="1" thickBot="1">
      <c r="E4" s="37" t="s">
        <v>82</v>
      </c>
      <c r="F4" s="59">
        <v>45474</v>
      </c>
      <c r="G4" s="53">
        <v>45505</v>
      </c>
      <c r="H4" s="59">
        <v>45536</v>
      </c>
      <c r="I4" s="53">
        <v>45566</v>
      </c>
      <c r="J4" s="59">
        <v>45597</v>
      </c>
      <c r="K4" s="53">
        <v>45627</v>
      </c>
      <c r="L4" s="59">
        <v>45658</v>
      </c>
      <c r="M4" s="53">
        <v>45689</v>
      </c>
      <c r="N4" s="59">
        <v>45717</v>
      </c>
      <c r="O4" s="53">
        <v>45748</v>
      </c>
      <c r="P4" s="59">
        <v>45778</v>
      </c>
      <c r="Q4" s="61">
        <v>45809</v>
      </c>
      <c r="R4" s="61">
        <v>45839</v>
      </c>
    </row>
    <row r="5" spans="1:18" ht="26.25" customHeight="1">
      <c r="E5" s="40" t="s">
        <v>83</v>
      </c>
      <c r="F5" s="58">
        <v>1053.2</v>
      </c>
      <c r="G5" s="58">
        <v>1065.18</v>
      </c>
      <c r="H5" s="58">
        <v>1067.29</v>
      </c>
      <c r="I5" s="58">
        <v>1051.0899999999999</v>
      </c>
      <c r="J5" s="58">
        <v>1126.31</v>
      </c>
      <c r="K5" s="58">
        <v>1116.5999999999999</v>
      </c>
      <c r="L5" s="58">
        <v>2825.57</v>
      </c>
      <c r="M5" s="58">
        <v>2517.48</v>
      </c>
      <c r="N5" s="58">
        <v>2595.4</v>
      </c>
      <c r="O5" s="58">
        <v>2551.0300000000002</v>
      </c>
      <c r="P5" s="58">
        <v>2740.5</v>
      </c>
      <c r="Q5" s="60">
        <v>2423.1799999999998</v>
      </c>
      <c r="R5" s="60">
        <v>1402.58</v>
      </c>
    </row>
    <row r="6" spans="1:18" ht="26.25" customHeight="1">
      <c r="E6" s="28" t="s">
        <v>84</v>
      </c>
      <c r="F6" s="11">
        <v>1715</v>
      </c>
      <c r="G6" s="11">
        <v>1580.04</v>
      </c>
      <c r="H6" s="11">
        <v>1636.96</v>
      </c>
      <c r="I6" s="11">
        <v>1857.58</v>
      </c>
      <c r="J6" s="11">
        <v>1686.99</v>
      </c>
      <c r="K6" s="11">
        <v>1696.87</v>
      </c>
      <c r="L6" s="11">
        <v>1937.6</v>
      </c>
      <c r="M6" s="11">
        <v>1901.46</v>
      </c>
      <c r="N6" s="11">
        <v>1801.38</v>
      </c>
      <c r="O6" s="11">
        <v>2221.2199999999998</v>
      </c>
      <c r="P6" s="11">
        <v>2048.7199999999998</v>
      </c>
      <c r="Q6" s="25">
        <v>2039.87</v>
      </c>
      <c r="R6" s="25">
        <v>1940.42</v>
      </c>
    </row>
    <row r="7" spans="1:18" ht="26.25" customHeight="1">
      <c r="E7" s="28" t="s">
        <v>85</v>
      </c>
      <c r="F7" s="11">
        <v>978</v>
      </c>
      <c r="G7" s="11">
        <v>982.83</v>
      </c>
      <c r="H7" s="11">
        <v>978.7</v>
      </c>
      <c r="I7" s="11">
        <v>987.38</v>
      </c>
      <c r="J7" s="11">
        <v>992.5</v>
      </c>
      <c r="K7" s="11">
        <v>1004.46</v>
      </c>
      <c r="L7" s="11">
        <v>1013.52</v>
      </c>
      <c r="M7" s="11">
        <v>1021.83</v>
      </c>
      <c r="N7" s="11">
        <v>1027.95</v>
      </c>
      <c r="O7" s="11">
        <v>976.63</v>
      </c>
      <c r="P7" s="11">
        <v>979.02</v>
      </c>
      <c r="Q7" s="25">
        <v>971.87</v>
      </c>
      <c r="R7" s="25">
        <v>969.12</v>
      </c>
    </row>
    <row r="8" spans="1:18" ht="26.25" customHeight="1">
      <c r="E8" s="28" t="s">
        <v>86</v>
      </c>
      <c r="F8" s="11">
        <v>3761.41</v>
      </c>
      <c r="G8" s="11">
        <v>3644.29</v>
      </c>
      <c r="H8" s="11">
        <v>3706.4</v>
      </c>
      <c r="I8" s="11">
        <v>3926.63</v>
      </c>
      <c r="J8" s="11">
        <v>3832.11</v>
      </c>
      <c r="K8" s="11">
        <v>3849.62</v>
      </c>
      <c r="L8" s="11">
        <v>5836.61</v>
      </c>
      <c r="M8" s="11">
        <v>5494.92</v>
      </c>
      <c r="N8" s="11">
        <v>5484.72</v>
      </c>
      <c r="O8" s="11">
        <v>5807.26</v>
      </c>
      <c r="P8" s="11">
        <v>5840.89</v>
      </c>
      <c r="Q8" s="25">
        <v>5512.47</v>
      </c>
      <c r="R8" s="25">
        <v>4353.05</v>
      </c>
    </row>
    <row r="9" spans="1:18" ht="26.25" customHeight="1" thickBot="1">
      <c r="E9" s="29" t="s">
        <v>87</v>
      </c>
      <c r="F9" s="26">
        <v>1964.62</v>
      </c>
      <c r="G9" s="26">
        <v>1966.13</v>
      </c>
      <c r="H9" s="26">
        <v>1963.67</v>
      </c>
      <c r="I9" s="26">
        <v>1966</v>
      </c>
      <c r="J9" s="26">
        <v>1960.95</v>
      </c>
      <c r="K9" s="26">
        <v>1963.81</v>
      </c>
      <c r="L9" s="26">
        <v>1970.33</v>
      </c>
      <c r="M9" s="26">
        <v>1986.34</v>
      </c>
      <c r="N9" s="26">
        <v>2006.38</v>
      </c>
      <c r="O9" s="26">
        <v>2014.44</v>
      </c>
      <c r="P9" s="26">
        <v>2025.18</v>
      </c>
      <c r="Q9" s="27">
        <v>2029.14</v>
      </c>
      <c r="R9" s="27">
        <v>2039.98</v>
      </c>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125</v>
      </c>
      <c r="G11" s="226"/>
      <c r="H11" s="226"/>
      <c r="I11" s="226"/>
      <c r="J11" s="226"/>
      <c r="K11" s="226"/>
      <c r="L11" s="226"/>
      <c r="M11" s="226"/>
      <c r="N11" s="226"/>
      <c r="O11" s="226"/>
      <c r="P11" s="226"/>
      <c r="Q11" s="226"/>
      <c r="R11" s="227"/>
    </row>
    <row r="12" spans="1:18" ht="30" customHeight="1" thickBot="1">
      <c r="D12" s="32" t="s">
        <v>90</v>
      </c>
      <c r="E12" s="38" t="s">
        <v>91</v>
      </c>
      <c r="F12" s="59">
        <v>45474</v>
      </c>
      <c r="G12" s="53">
        <v>45505</v>
      </c>
      <c r="H12" s="59">
        <v>45536</v>
      </c>
      <c r="I12" s="53">
        <v>45566</v>
      </c>
      <c r="J12" s="59">
        <v>45597</v>
      </c>
      <c r="K12" s="53">
        <v>45627</v>
      </c>
      <c r="L12" s="59">
        <v>45658</v>
      </c>
      <c r="M12" s="53">
        <v>45689</v>
      </c>
      <c r="N12" s="59">
        <v>45717</v>
      </c>
      <c r="O12" s="53">
        <v>45748</v>
      </c>
      <c r="P12" s="59">
        <v>45778</v>
      </c>
      <c r="Q12" s="61">
        <v>45809</v>
      </c>
      <c r="R12" s="61">
        <v>45839</v>
      </c>
    </row>
    <row r="13" spans="1:18" ht="30" customHeight="1">
      <c r="D13" s="216" t="s">
        <v>92</v>
      </c>
      <c r="E13" s="40" t="s">
        <v>93</v>
      </c>
      <c r="F13" s="58">
        <v>1783.62</v>
      </c>
      <c r="G13" s="58">
        <v>1787.35</v>
      </c>
      <c r="H13" s="58">
        <v>1787.12</v>
      </c>
      <c r="I13" s="58">
        <v>1791.65</v>
      </c>
      <c r="J13" s="58">
        <v>1789.34</v>
      </c>
      <c r="K13" s="58">
        <v>1794.2</v>
      </c>
      <c r="L13" s="58">
        <v>2405.13</v>
      </c>
      <c r="M13" s="58">
        <v>2427.5</v>
      </c>
      <c r="N13" s="58">
        <v>2455.54</v>
      </c>
      <c r="O13" s="58">
        <v>2467.9299999999998</v>
      </c>
      <c r="P13" s="58">
        <v>2484.69</v>
      </c>
      <c r="Q13" s="60">
        <v>2492.3200000000002</v>
      </c>
      <c r="R13" s="60">
        <v>2471.42</v>
      </c>
    </row>
    <row r="14" spans="1:18" ht="30" customHeight="1" thickBot="1">
      <c r="D14" s="217"/>
      <c r="E14" s="28" t="s">
        <v>94</v>
      </c>
      <c r="F14" s="11">
        <v>2227.94</v>
      </c>
      <c r="G14" s="11">
        <v>2232.5700000000002</v>
      </c>
      <c r="H14" s="11">
        <v>2232.2399999999998</v>
      </c>
      <c r="I14" s="11">
        <v>2238.0500000000002</v>
      </c>
      <c r="J14" s="11">
        <v>2234.7199999999998</v>
      </c>
      <c r="K14" s="11">
        <v>2240.8200000000002</v>
      </c>
      <c r="L14" s="11">
        <v>3005.26</v>
      </c>
      <c r="M14" s="11">
        <v>3033.59</v>
      </c>
      <c r="N14" s="11">
        <v>3067.64</v>
      </c>
      <c r="O14" s="11">
        <v>3083.8</v>
      </c>
      <c r="P14" s="11">
        <v>3104.34</v>
      </c>
      <c r="Q14" s="25">
        <v>3114.61</v>
      </c>
      <c r="R14" s="25">
        <v>3087.93</v>
      </c>
    </row>
    <row r="15" spans="1:18" ht="30" customHeight="1" thickBot="1">
      <c r="D15" s="31" t="s">
        <v>95</v>
      </c>
      <c r="E15" s="28" t="s">
        <v>96</v>
      </c>
      <c r="F15" s="11">
        <f t="shared" ref="F15:Q15" si="0">+F8</f>
        <v>3761.41</v>
      </c>
      <c r="G15" s="11">
        <f t="shared" si="0"/>
        <v>3644.29</v>
      </c>
      <c r="H15" s="11">
        <f t="shared" si="0"/>
        <v>3706.4</v>
      </c>
      <c r="I15" s="11">
        <f t="shared" si="0"/>
        <v>3926.63</v>
      </c>
      <c r="J15" s="11">
        <f t="shared" si="0"/>
        <v>3832.11</v>
      </c>
      <c r="K15" s="11">
        <f t="shared" si="0"/>
        <v>3849.62</v>
      </c>
      <c r="L15" s="11">
        <f t="shared" si="0"/>
        <v>5836.61</v>
      </c>
      <c r="M15" s="11">
        <f t="shared" si="0"/>
        <v>5494.92</v>
      </c>
      <c r="N15" s="11">
        <f t="shared" si="0"/>
        <v>5484.72</v>
      </c>
      <c r="O15" s="11">
        <f t="shared" si="0"/>
        <v>5807.26</v>
      </c>
      <c r="P15" s="11">
        <f t="shared" si="0"/>
        <v>5840.89</v>
      </c>
      <c r="Q15" s="25">
        <f t="shared" si="0"/>
        <v>5512.47</v>
      </c>
      <c r="R15" s="25">
        <f t="shared" ref="F15:R15" si="1">+R8</f>
        <v>4353.05</v>
      </c>
    </row>
    <row r="16" spans="1:18" ht="30" customHeight="1" thickBot="1">
      <c r="D16" s="31" t="s">
        <v>97</v>
      </c>
      <c r="E16" s="29" t="s">
        <v>98</v>
      </c>
      <c r="F16" s="26">
        <f t="shared" ref="F16:Q16" si="2">+F15*1.2</f>
        <v>4513.692</v>
      </c>
      <c r="G16" s="26">
        <f t="shared" si="2"/>
        <v>4373.1480000000001</v>
      </c>
      <c r="H16" s="26">
        <f t="shared" si="2"/>
        <v>4447.68</v>
      </c>
      <c r="I16" s="26">
        <f t="shared" si="2"/>
        <v>4711.9560000000001</v>
      </c>
      <c r="J16" s="26">
        <f t="shared" si="2"/>
        <v>4598.5320000000002</v>
      </c>
      <c r="K16" s="26">
        <f t="shared" si="2"/>
        <v>4619.5439999999999</v>
      </c>
      <c r="L16" s="26">
        <f t="shared" si="2"/>
        <v>7003.9319999999998</v>
      </c>
      <c r="M16" s="26">
        <f t="shared" si="2"/>
        <v>6593.9039999999995</v>
      </c>
      <c r="N16" s="26">
        <f t="shared" si="2"/>
        <v>6581.6639999999998</v>
      </c>
      <c r="O16" s="26">
        <f t="shared" si="2"/>
        <v>6968.7120000000004</v>
      </c>
      <c r="P16" s="26">
        <f t="shared" si="2"/>
        <v>7009.0680000000002</v>
      </c>
      <c r="Q16" s="27">
        <f t="shared" si="2"/>
        <v>6614.9639999999999</v>
      </c>
      <c r="R16" s="27">
        <f t="shared" ref="F16:R16" si="3">+R15*1.2</f>
        <v>5223.66</v>
      </c>
    </row>
    <row r="17" spans="5:17" ht="27" customHeight="1">
      <c r="E17" s="218" t="s">
        <v>99</v>
      </c>
      <c r="F17" s="219"/>
      <c r="G17" s="219"/>
      <c r="H17" s="219"/>
      <c r="I17" s="219"/>
      <c r="J17" s="219"/>
      <c r="K17" s="219"/>
      <c r="L17" s="219"/>
      <c r="M17" s="219"/>
      <c r="N17" s="219"/>
      <c r="O17" s="219"/>
      <c r="P17" s="219"/>
      <c r="Q17" s="219"/>
    </row>
    <row r="18" spans="5:17" ht="21.75" customHeight="1">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6">
    <tabColor theme="0" tint="-0.499984740745262"/>
  </sheetPr>
  <dimension ref="A7:AG53"/>
  <sheetViews>
    <sheetView topLeftCell="B36" zoomScale="110" zoomScaleNormal="110" workbookViewId="0">
      <selection activeCell="K13" sqref="K13"/>
    </sheetView>
  </sheetViews>
  <sheetFormatPr defaultColWidth="11.42578125"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4</v>
      </c>
      <c r="C8" s="19" t="s">
        <v>5</v>
      </c>
      <c r="D8" s="19" t="s">
        <v>6</v>
      </c>
    </row>
    <row r="9" spans="2:4" ht="74.25" customHeight="1">
      <c r="B9" s="23" t="s">
        <v>7</v>
      </c>
      <c r="C9" s="20" t="s">
        <v>8</v>
      </c>
      <c r="D9" s="129" t="s">
        <v>9</v>
      </c>
    </row>
    <row r="10" spans="2:4" ht="15.75" thickBot="1">
      <c r="B10" s="24"/>
      <c r="C10" s="21"/>
      <c r="D10" s="130"/>
    </row>
    <row r="11" spans="2:4" ht="119.25" customHeight="1">
      <c r="B11" s="133" t="s">
        <v>10</v>
      </c>
      <c r="C11" s="20" t="s">
        <v>11</v>
      </c>
      <c r="D11" s="129" t="s">
        <v>12</v>
      </c>
    </row>
    <row r="12" spans="2:4" ht="15.75" thickBot="1">
      <c r="B12" s="134"/>
      <c r="C12" s="21"/>
      <c r="D12" s="130"/>
    </row>
    <row r="13" spans="2:4" ht="74.25" customHeight="1">
      <c r="B13" s="127" t="s">
        <v>13</v>
      </c>
      <c r="C13" s="20" t="s">
        <v>14</v>
      </c>
      <c r="D13" s="129" t="s">
        <v>15</v>
      </c>
    </row>
    <row r="14" spans="2:4" ht="15.75" thickBot="1">
      <c r="B14" s="136"/>
      <c r="C14" s="21"/>
      <c r="D14" s="130"/>
    </row>
    <row r="15" spans="2:4" ht="96.75" customHeight="1">
      <c r="B15" s="136"/>
      <c r="C15" s="20" t="s">
        <v>16</v>
      </c>
      <c r="D15" s="129" t="s">
        <v>17</v>
      </c>
    </row>
    <row r="16" spans="2:4" ht="15.75" thickBot="1">
      <c r="B16" s="128"/>
      <c r="C16" s="21"/>
      <c r="D16" s="130"/>
    </row>
    <row r="17" spans="2:4" ht="220.5" customHeight="1">
      <c r="B17" s="133" t="s">
        <v>18</v>
      </c>
      <c r="C17" s="20" t="s">
        <v>19</v>
      </c>
      <c r="D17" s="129" t="s">
        <v>20</v>
      </c>
    </row>
    <row r="18" spans="2:4" ht="15.75" thickBot="1">
      <c r="B18" s="134"/>
      <c r="C18" s="21"/>
      <c r="D18" s="130"/>
    </row>
    <row r="19" spans="2:4" ht="75" customHeight="1">
      <c r="B19" s="127" t="s">
        <v>21</v>
      </c>
      <c r="C19" s="20" t="s">
        <v>22</v>
      </c>
      <c r="D19" s="129" t="s">
        <v>23</v>
      </c>
    </row>
    <row r="20" spans="2:4" ht="15" customHeight="1" thickBot="1">
      <c r="B20" s="128"/>
      <c r="C20" s="21"/>
      <c r="D20" s="130"/>
    </row>
    <row r="21" spans="2:4" ht="74.25" customHeight="1">
      <c r="B21" s="133" t="s">
        <v>24</v>
      </c>
      <c r="C21" s="20" t="s">
        <v>25</v>
      </c>
      <c r="D21" s="129" t="s">
        <v>26</v>
      </c>
    </row>
    <row r="22" spans="2:4" ht="15.75" thickBot="1">
      <c r="B22" s="134"/>
      <c r="C22" s="21"/>
      <c r="D22" s="130"/>
    </row>
    <row r="23" spans="2:4" ht="198" customHeight="1">
      <c r="B23" s="127" t="s">
        <v>27</v>
      </c>
      <c r="C23" s="20" t="s">
        <v>28</v>
      </c>
      <c r="D23" s="129" t="s">
        <v>29</v>
      </c>
    </row>
    <row r="24" spans="2:4" ht="15.75" thickBot="1">
      <c r="B24" s="128"/>
      <c r="C24" s="21"/>
      <c r="D24" s="130"/>
    </row>
    <row r="25" spans="2:4" ht="119.25" customHeight="1">
      <c r="B25" s="133" t="s">
        <v>30</v>
      </c>
      <c r="C25" s="20" t="s">
        <v>31</v>
      </c>
      <c r="D25" s="129" t="s">
        <v>32</v>
      </c>
    </row>
    <row r="26" spans="2:4" ht="15.75" thickBot="1">
      <c r="B26" s="134"/>
      <c r="C26" s="21"/>
      <c r="D26" s="130"/>
    </row>
    <row r="27" spans="2:4" ht="153" customHeight="1">
      <c r="B27" s="127" t="s">
        <v>33</v>
      </c>
      <c r="C27" s="20" t="s">
        <v>34</v>
      </c>
      <c r="D27" s="129" t="s">
        <v>35</v>
      </c>
    </row>
    <row r="28" spans="2:4" ht="15.75" thickBot="1">
      <c r="B28" s="128"/>
      <c r="C28" s="21"/>
      <c r="D28" s="130"/>
    </row>
    <row r="29" spans="2:4" ht="130.5" customHeight="1">
      <c r="B29" s="127" t="s">
        <v>36</v>
      </c>
      <c r="C29" s="20" t="s">
        <v>37</v>
      </c>
      <c r="D29" s="129" t="s">
        <v>38</v>
      </c>
    </row>
    <row r="30" spans="2:4" ht="15.75" thickBot="1">
      <c r="B30" s="128"/>
      <c r="C30" s="21"/>
      <c r="D30" s="130"/>
    </row>
    <row r="31" spans="2:4" ht="130.5" customHeight="1">
      <c r="B31" s="127" t="s">
        <v>39</v>
      </c>
      <c r="C31" s="20" t="s">
        <v>40</v>
      </c>
      <c r="D31" s="129" t="s">
        <v>41</v>
      </c>
    </row>
    <row r="32" spans="2:4" ht="15.75" thickBot="1">
      <c r="B32" s="128"/>
      <c r="C32" s="21"/>
      <c r="D32" s="130"/>
    </row>
    <row r="33" spans="2:4" ht="175.5" customHeight="1">
      <c r="B33" s="133" t="s">
        <v>42</v>
      </c>
      <c r="C33" s="20" t="s">
        <v>43</v>
      </c>
      <c r="D33" s="129" t="s">
        <v>44</v>
      </c>
    </row>
    <row r="34" spans="2:4" ht="15.75" thickBot="1">
      <c r="B34" s="134"/>
      <c r="C34" s="21"/>
      <c r="D34" s="130"/>
    </row>
    <row r="35" spans="2:4" ht="34.5" thickBot="1">
      <c r="B35" s="133" t="s">
        <v>45</v>
      </c>
      <c r="C35" s="22" t="s">
        <v>46</v>
      </c>
      <c r="D35" s="22" t="s">
        <v>47</v>
      </c>
    </row>
    <row r="36" spans="2:4" ht="30.75" customHeight="1" thickBot="1">
      <c r="B36" s="135"/>
      <c r="C36" s="22" t="s">
        <v>48</v>
      </c>
      <c r="D36" s="22" t="s">
        <v>49</v>
      </c>
    </row>
    <row r="37" spans="2:4" ht="57" thickBot="1">
      <c r="B37" s="134"/>
      <c r="C37" s="22" t="s">
        <v>50</v>
      </c>
      <c r="D37" s="22" t="s">
        <v>51</v>
      </c>
    </row>
    <row r="38" spans="2:4" ht="96.75" customHeight="1">
      <c r="B38" s="127" t="s">
        <v>52</v>
      </c>
      <c r="C38" s="20" t="s">
        <v>53</v>
      </c>
      <c r="D38" s="129" t="s">
        <v>54</v>
      </c>
    </row>
    <row r="39" spans="2:4" ht="15.75" thickBot="1">
      <c r="B39" s="128"/>
      <c r="C39" s="21"/>
      <c r="D39" s="130"/>
    </row>
    <row r="40" spans="2:4" ht="63.75" customHeight="1">
      <c r="B40" s="127" t="s">
        <v>55</v>
      </c>
      <c r="C40" s="131" t="s">
        <v>56</v>
      </c>
      <c r="D40" s="129" t="s">
        <v>57</v>
      </c>
    </row>
    <row r="41" spans="2:4" ht="15.75" thickBot="1">
      <c r="B41" s="128"/>
      <c r="C41" s="132"/>
      <c r="D41" s="130"/>
    </row>
    <row r="53" ht="15" customHeight="1"/>
  </sheetData>
  <mergeCells count="30">
    <mergeCell ref="B17:B18"/>
    <mergeCell ref="D17:D18"/>
    <mergeCell ref="B19:B20"/>
    <mergeCell ref="D19:D20"/>
    <mergeCell ref="B21:B22"/>
    <mergeCell ref="D21:D22"/>
    <mergeCell ref="D9:D10"/>
    <mergeCell ref="B11:B12"/>
    <mergeCell ref="D11:D12"/>
    <mergeCell ref="B13:B16"/>
    <mergeCell ref="D13:D14"/>
    <mergeCell ref="D15:D16"/>
    <mergeCell ref="B23:B24"/>
    <mergeCell ref="D23:D24"/>
    <mergeCell ref="B25:B26"/>
    <mergeCell ref="D25:D26"/>
    <mergeCell ref="B27:B28"/>
    <mergeCell ref="D27:D28"/>
    <mergeCell ref="B29:B30"/>
    <mergeCell ref="D29:D30"/>
    <mergeCell ref="B31:B32"/>
    <mergeCell ref="D31:D32"/>
    <mergeCell ref="B40:B41"/>
    <mergeCell ref="D40:D41"/>
    <mergeCell ref="C40:C41"/>
    <mergeCell ref="B33:B34"/>
    <mergeCell ref="D33:D34"/>
    <mergeCell ref="B35:B37"/>
    <mergeCell ref="B38:B39"/>
    <mergeCell ref="D38:D3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0.249977111117893"/>
  </sheetPr>
  <dimension ref="A1:R85"/>
  <sheetViews>
    <sheetView topLeftCell="M1" zoomScale="86" zoomScaleNormal="86"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57"/>
      <c r="B1" s="157"/>
      <c r="C1" s="157"/>
    </row>
    <row r="2" spans="1:18" ht="15.75" thickBot="1"/>
    <row r="3" spans="1:18" ht="26.25" customHeight="1" thickBot="1">
      <c r="F3" s="244" t="s">
        <v>126</v>
      </c>
      <c r="G3" s="245"/>
      <c r="H3" s="245"/>
      <c r="I3" s="245"/>
      <c r="J3" s="245"/>
      <c r="K3" s="245"/>
      <c r="L3" s="245"/>
      <c r="M3" s="245"/>
      <c r="N3" s="245"/>
      <c r="O3" s="245"/>
      <c r="P3" s="245"/>
      <c r="Q3" s="245"/>
      <c r="R3" s="246"/>
    </row>
    <row r="4" spans="1:18" ht="26.25" customHeight="1" thickBot="1">
      <c r="E4" s="37" t="s">
        <v>82</v>
      </c>
      <c r="F4" s="59">
        <v>45474</v>
      </c>
      <c r="G4" s="53">
        <v>45505</v>
      </c>
      <c r="H4" s="59">
        <v>45536</v>
      </c>
      <c r="I4" s="53">
        <v>45566</v>
      </c>
      <c r="J4" s="59">
        <v>45597</v>
      </c>
      <c r="K4" s="53">
        <v>45627</v>
      </c>
      <c r="L4" s="59">
        <v>45658</v>
      </c>
      <c r="M4" s="53">
        <v>45689</v>
      </c>
      <c r="N4" s="59">
        <v>45717</v>
      </c>
      <c r="O4" s="53">
        <v>45748</v>
      </c>
      <c r="P4" s="59">
        <v>45778</v>
      </c>
      <c r="Q4" s="61">
        <v>45809</v>
      </c>
      <c r="R4" s="61">
        <v>45839</v>
      </c>
    </row>
    <row r="5" spans="1:18" ht="26.25" customHeight="1">
      <c r="E5" s="40" t="s">
        <v>83</v>
      </c>
      <c r="F5" s="58">
        <v>1053.2</v>
      </c>
      <c r="G5" s="58">
        <v>1065.18</v>
      </c>
      <c r="H5" s="58">
        <v>1067.29</v>
      </c>
      <c r="I5" s="58">
        <v>1051.0899999999999</v>
      </c>
      <c r="J5" s="58">
        <v>1126.31</v>
      </c>
      <c r="K5" s="58">
        <v>1116.5999999999999</v>
      </c>
      <c r="L5" s="58">
        <v>2825.57</v>
      </c>
      <c r="M5" s="58">
        <v>2517.48</v>
      </c>
      <c r="N5" s="58">
        <v>2595.4</v>
      </c>
      <c r="O5" s="58">
        <v>2551.0300000000002</v>
      </c>
      <c r="P5" s="58">
        <v>2740.5</v>
      </c>
      <c r="Q5" s="60">
        <v>2423.1799999999998</v>
      </c>
      <c r="R5" s="60">
        <v>1402.58</v>
      </c>
    </row>
    <row r="6" spans="1:18" ht="26.25" customHeight="1">
      <c r="E6" s="28" t="s">
        <v>84</v>
      </c>
      <c r="F6" s="11">
        <v>1715</v>
      </c>
      <c r="G6" s="11">
        <v>1580.04</v>
      </c>
      <c r="H6" s="11">
        <v>1636.96</v>
      </c>
      <c r="I6" s="11">
        <v>1857.58</v>
      </c>
      <c r="J6" s="11">
        <v>1686.99</v>
      </c>
      <c r="K6" s="11">
        <v>1696.87</v>
      </c>
      <c r="L6" s="11">
        <v>1937.6</v>
      </c>
      <c r="M6" s="11">
        <v>1901.46</v>
      </c>
      <c r="N6" s="11">
        <v>1801.38</v>
      </c>
      <c r="O6" s="11">
        <v>2221.2199999999998</v>
      </c>
      <c r="P6" s="11">
        <v>2048.7199999999998</v>
      </c>
      <c r="Q6" s="25">
        <v>2039.87</v>
      </c>
      <c r="R6" s="25">
        <v>1940.42</v>
      </c>
    </row>
    <row r="7" spans="1:18" ht="26.25" customHeight="1">
      <c r="E7" s="28" t="s">
        <v>85</v>
      </c>
      <c r="F7" s="11">
        <v>978</v>
      </c>
      <c r="G7" s="11">
        <v>982.83</v>
      </c>
      <c r="H7" s="11">
        <v>978.7</v>
      </c>
      <c r="I7" s="11">
        <v>987.38</v>
      </c>
      <c r="J7" s="11">
        <v>992.5</v>
      </c>
      <c r="K7" s="11">
        <v>1004.46</v>
      </c>
      <c r="L7" s="11">
        <v>1013.52</v>
      </c>
      <c r="M7" s="11">
        <v>1021.83</v>
      </c>
      <c r="N7" s="11">
        <v>1027.95</v>
      </c>
      <c r="O7" s="11">
        <v>976.63</v>
      </c>
      <c r="P7" s="11">
        <v>979.02</v>
      </c>
      <c r="Q7" s="25">
        <v>971.87</v>
      </c>
      <c r="R7" s="25">
        <v>969.12</v>
      </c>
    </row>
    <row r="8" spans="1:18" ht="26.25" customHeight="1">
      <c r="E8" s="28" t="s">
        <v>86</v>
      </c>
      <c r="F8" s="11">
        <v>3761.41</v>
      </c>
      <c r="G8" s="11">
        <v>3644.29</v>
      </c>
      <c r="H8" s="11">
        <v>3706.4</v>
      </c>
      <c r="I8" s="11">
        <v>3926.63</v>
      </c>
      <c r="J8" s="11">
        <v>3832.11</v>
      </c>
      <c r="K8" s="11">
        <v>3849.62</v>
      </c>
      <c r="L8" s="11">
        <v>5836.61</v>
      </c>
      <c r="M8" s="11">
        <v>5494.92</v>
      </c>
      <c r="N8" s="11">
        <v>5484.72</v>
      </c>
      <c r="O8" s="11">
        <v>5840.89</v>
      </c>
      <c r="P8" s="11">
        <v>5840.89</v>
      </c>
      <c r="Q8" s="25">
        <v>5512.47</v>
      </c>
      <c r="R8" s="25">
        <v>4353.05</v>
      </c>
    </row>
    <row r="9" spans="1:18" ht="26.25" customHeight="1" thickBot="1">
      <c r="E9" s="29" t="s">
        <v>87</v>
      </c>
      <c r="F9" s="26">
        <v>4383.3900000000003</v>
      </c>
      <c r="G9" s="26">
        <v>4386.76</v>
      </c>
      <c r="H9" s="26">
        <v>4381.28</v>
      </c>
      <c r="I9" s="26">
        <v>4386.46</v>
      </c>
      <c r="J9" s="26">
        <v>4375.2</v>
      </c>
      <c r="K9" s="26">
        <v>4381.58</v>
      </c>
      <c r="L9" s="26">
        <v>4396.13</v>
      </c>
      <c r="M9" s="26">
        <v>4431.8500000000004</v>
      </c>
      <c r="N9" s="26">
        <v>4476.55</v>
      </c>
      <c r="O9" s="26">
        <v>4518.51</v>
      </c>
      <c r="P9" s="26">
        <v>4518.51</v>
      </c>
      <c r="Q9" s="27">
        <v>4527.33</v>
      </c>
      <c r="R9" s="27">
        <v>4551.53</v>
      </c>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127</v>
      </c>
      <c r="G11" s="226"/>
      <c r="H11" s="226"/>
      <c r="I11" s="226"/>
      <c r="J11" s="226"/>
      <c r="K11" s="226"/>
      <c r="L11" s="226"/>
      <c r="M11" s="226"/>
      <c r="N11" s="226"/>
      <c r="O11" s="226"/>
      <c r="P11" s="226"/>
      <c r="Q11" s="226"/>
      <c r="R11" s="227"/>
    </row>
    <row r="12" spans="1:18" ht="30" customHeight="1" thickBot="1">
      <c r="D12" s="32" t="s">
        <v>90</v>
      </c>
      <c r="E12" s="38" t="s">
        <v>91</v>
      </c>
      <c r="F12" s="59">
        <v>45474</v>
      </c>
      <c r="G12" s="53">
        <v>45505</v>
      </c>
      <c r="H12" s="59">
        <v>45536</v>
      </c>
      <c r="I12" s="53">
        <v>45566</v>
      </c>
      <c r="J12" s="59">
        <v>45597</v>
      </c>
      <c r="K12" s="53">
        <v>45627</v>
      </c>
      <c r="L12" s="59">
        <v>45658</v>
      </c>
      <c r="M12" s="53">
        <v>45689</v>
      </c>
      <c r="N12" s="59">
        <v>45717</v>
      </c>
      <c r="O12" s="53">
        <v>45748</v>
      </c>
      <c r="P12" s="59">
        <v>45778</v>
      </c>
      <c r="Q12" s="61">
        <v>45809</v>
      </c>
      <c r="R12" s="61">
        <v>45839</v>
      </c>
    </row>
    <row r="13" spans="1:18" ht="30" customHeight="1">
      <c r="D13" s="216" t="s">
        <v>92</v>
      </c>
      <c r="E13" s="40" t="s">
        <v>93</v>
      </c>
      <c r="F13" s="58">
        <v>1865.34</v>
      </c>
      <c r="G13" s="58">
        <v>1869.29</v>
      </c>
      <c r="H13" s="58">
        <v>1869.34</v>
      </c>
      <c r="I13" s="58">
        <v>1873.58</v>
      </c>
      <c r="J13" s="58">
        <v>1871.42</v>
      </c>
      <c r="K13" s="58">
        <v>1876.4</v>
      </c>
      <c r="L13" s="58">
        <v>2482.8200000000002</v>
      </c>
      <c r="M13" s="58">
        <v>2506.2600000000002</v>
      </c>
      <c r="N13" s="58">
        <v>2534.46</v>
      </c>
      <c r="O13" s="58">
        <v>2547.85</v>
      </c>
      <c r="P13" s="58">
        <v>2564.92</v>
      </c>
      <c r="Q13" s="60">
        <v>2572.7199999999998</v>
      </c>
      <c r="R13" s="60">
        <v>2553.27</v>
      </c>
    </row>
    <row r="14" spans="1:18" ht="30" customHeight="1" thickBot="1">
      <c r="D14" s="217"/>
      <c r="E14" s="28" t="s">
        <v>94</v>
      </c>
      <c r="F14" s="11">
        <v>2328.19</v>
      </c>
      <c r="G14" s="11">
        <v>2333.2600000000002</v>
      </c>
      <c r="H14" s="11">
        <v>2333.2600000000002</v>
      </c>
      <c r="I14" s="11">
        <v>2338.89</v>
      </c>
      <c r="J14" s="11">
        <v>2335.4699999999998</v>
      </c>
      <c r="K14" s="11">
        <v>2341.87</v>
      </c>
      <c r="L14" s="11">
        <v>3100.57</v>
      </c>
      <c r="M14" s="11">
        <v>3129.78</v>
      </c>
      <c r="N14" s="11">
        <v>3164.93</v>
      </c>
      <c r="O14" s="11">
        <v>3182.03</v>
      </c>
      <c r="P14" s="11">
        <v>3202.74</v>
      </c>
      <c r="Q14" s="25">
        <v>3213.04</v>
      </c>
      <c r="R14" s="25">
        <v>3188.1</v>
      </c>
    </row>
    <row r="15" spans="1:18" ht="30" customHeight="1" thickBot="1">
      <c r="D15" s="31" t="s">
        <v>95</v>
      </c>
      <c r="E15" s="28" t="s">
        <v>96</v>
      </c>
      <c r="F15" s="11">
        <f t="shared" ref="F15:Q15" si="0">+F8</f>
        <v>3761.41</v>
      </c>
      <c r="G15" s="11">
        <f t="shared" si="0"/>
        <v>3644.29</v>
      </c>
      <c r="H15" s="11">
        <f t="shared" si="0"/>
        <v>3706.4</v>
      </c>
      <c r="I15" s="11">
        <f t="shared" si="0"/>
        <v>3926.63</v>
      </c>
      <c r="J15" s="11">
        <f t="shared" si="0"/>
        <v>3832.11</v>
      </c>
      <c r="K15" s="11">
        <f t="shared" si="0"/>
        <v>3849.62</v>
      </c>
      <c r="L15" s="11">
        <f t="shared" si="0"/>
        <v>5836.61</v>
      </c>
      <c r="M15" s="11">
        <f t="shared" si="0"/>
        <v>5494.92</v>
      </c>
      <c r="N15" s="11">
        <f t="shared" si="0"/>
        <v>5484.72</v>
      </c>
      <c r="O15" s="11">
        <f t="shared" si="0"/>
        <v>5840.89</v>
      </c>
      <c r="P15" s="11">
        <f t="shared" si="0"/>
        <v>5840.89</v>
      </c>
      <c r="Q15" s="25">
        <f t="shared" si="0"/>
        <v>5512.47</v>
      </c>
      <c r="R15" s="25">
        <f t="shared" ref="F15:R15" si="1">+R8</f>
        <v>4353.05</v>
      </c>
    </row>
    <row r="16" spans="1:18" ht="30" customHeight="1" thickBot="1">
      <c r="D16" s="31" t="s">
        <v>97</v>
      </c>
      <c r="E16" s="29" t="s">
        <v>98</v>
      </c>
      <c r="F16" s="26">
        <f t="shared" ref="F16:Q16" si="2">+F15*1.2</f>
        <v>4513.692</v>
      </c>
      <c r="G16" s="26">
        <f t="shared" si="2"/>
        <v>4373.1480000000001</v>
      </c>
      <c r="H16" s="26">
        <f t="shared" si="2"/>
        <v>4447.68</v>
      </c>
      <c r="I16" s="26">
        <f t="shared" si="2"/>
        <v>4711.9560000000001</v>
      </c>
      <c r="J16" s="26">
        <f t="shared" si="2"/>
        <v>4598.5320000000002</v>
      </c>
      <c r="K16" s="26">
        <f t="shared" si="2"/>
        <v>4619.5439999999999</v>
      </c>
      <c r="L16" s="26">
        <f t="shared" si="2"/>
        <v>7003.9319999999998</v>
      </c>
      <c r="M16" s="26">
        <f t="shared" si="2"/>
        <v>6593.9039999999995</v>
      </c>
      <c r="N16" s="26">
        <f t="shared" si="2"/>
        <v>6581.6639999999998</v>
      </c>
      <c r="O16" s="26">
        <f t="shared" si="2"/>
        <v>7009.0680000000002</v>
      </c>
      <c r="P16" s="26">
        <f t="shared" si="2"/>
        <v>7009.0680000000002</v>
      </c>
      <c r="Q16" s="27">
        <f t="shared" si="2"/>
        <v>6614.9639999999999</v>
      </c>
      <c r="R16" s="27">
        <f t="shared" ref="F16:R16" si="3">+R15*1.2</f>
        <v>5223.66</v>
      </c>
    </row>
    <row r="17" spans="5:17" ht="25.5" customHeight="1">
      <c r="E17" s="218" t="s">
        <v>99</v>
      </c>
      <c r="F17" s="219"/>
      <c r="G17" s="219"/>
      <c r="H17" s="219"/>
      <c r="I17" s="219"/>
      <c r="J17" s="219"/>
      <c r="K17" s="219"/>
      <c r="L17" s="219"/>
      <c r="M17" s="219"/>
      <c r="N17" s="219"/>
      <c r="O17" s="219"/>
      <c r="P17" s="219"/>
      <c r="Q17" s="219"/>
    </row>
    <row r="18" spans="5:17" ht="18.75" customHeight="1">
      <c r="E18" s="219"/>
      <c r="F18" s="219"/>
      <c r="G18" s="219"/>
      <c r="H18" s="219"/>
      <c r="I18" s="219"/>
      <c r="J18" s="219"/>
      <c r="K18" s="219"/>
      <c r="L18" s="219"/>
      <c r="M18" s="219"/>
      <c r="N18" s="219"/>
      <c r="O18" s="219"/>
      <c r="P18" s="219"/>
      <c r="Q18" s="219"/>
    </row>
    <row r="41" spans="6:18">
      <c r="F41" s="243"/>
      <c r="G41" s="243"/>
      <c r="H41" s="243"/>
      <c r="I41" s="243"/>
      <c r="J41" s="243"/>
      <c r="K41" s="243"/>
      <c r="L41" s="243"/>
      <c r="M41" s="243"/>
      <c r="N41" s="243"/>
      <c r="O41" s="243"/>
      <c r="P41" s="243"/>
      <c r="Q41" s="243"/>
      <c r="R41" s="243"/>
    </row>
    <row r="61" spans="6:16">
      <c r="F61" s="157"/>
      <c r="G61" s="157"/>
      <c r="H61" s="157"/>
      <c r="I61" s="157"/>
      <c r="J61" s="157"/>
      <c r="K61" s="157"/>
      <c r="L61" s="157"/>
      <c r="M61" s="157"/>
      <c r="N61" s="157"/>
      <c r="O61" s="157"/>
      <c r="P61" s="157"/>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0.249977111117893"/>
  </sheetPr>
  <dimension ref="A1:R86"/>
  <sheetViews>
    <sheetView topLeftCell="L2" zoomScale="87" zoomScaleNormal="87"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57"/>
      <c r="B1" s="157"/>
      <c r="C1" s="157"/>
    </row>
    <row r="2" spans="1:18" ht="15.75" thickBot="1"/>
    <row r="3" spans="1:18" ht="26.25" customHeight="1" thickBot="1">
      <c r="F3" s="225" t="s">
        <v>128</v>
      </c>
      <c r="G3" s="226"/>
      <c r="H3" s="226"/>
      <c r="I3" s="226"/>
      <c r="J3" s="226"/>
      <c r="K3" s="226"/>
      <c r="L3" s="226"/>
      <c r="M3" s="226"/>
      <c r="N3" s="226"/>
      <c r="O3" s="226"/>
      <c r="P3" s="226"/>
      <c r="Q3" s="226"/>
      <c r="R3" s="227"/>
    </row>
    <row r="4" spans="1:18" ht="26.25" customHeight="1" thickBot="1">
      <c r="E4" s="37" t="s">
        <v>82</v>
      </c>
      <c r="F4" s="59">
        <v>45474</v>
      </c>
      <c r="G4" s="53">
        <v>45505</v>
      </c>
      <c r="H4" s="59">
        <v>45536</v>
      </c>
      <c r="I4" s="53">
        <v>45566</v>
      </c>
      <c r="J4" s="59">
        <v>45597</v>
      </c>
      <c r="K4" s="53">
        <v>45627</v>
      </c>
      <c r="L4" s="59">
        <v>45658</v>
      </c>
      <c r="M4" s="53">
        <v>45689</v>
      </c>
      <c r="N4" s="59">
        <v>45717</v>
      </c>
      <c r="O4" s="53">
        <v>45748</v>
      </c>
      <c r="P4" s="59">
        <v>45778</v>
      </c>
      <c r="Q4" s="61">
        <v>45809</v>
      </c>
      <c r="R4" s="61">
        <v>45839</v>
      </c>
    </row>
    <row r="5" spans="1:18" ht="26.25" customHeight="1">
      <c r="E5" s="40" t="s">
        <v>83</v>
      </c>
      <c r="F5" s="58">
        <v>1053.2</v>
      </c>
      <c r="G5" s="58">
        <v>1065.18</v>
      </c>
      <c r="H5" s="58">
        <v>1067.29</v>
      </c>
      <c r="I5" s="58">
        <v>1051.0899999999999</v>
      </c>
      <c r="J5" s="58">
        <v>1126.31</v>
      </c>
      <c r="K5" s="58">
        <v>1116.5999999999999</v>
      </c>
      <c r="L5" s="58">
        <v>2825.57</v>
      </c>
      <c r="M5" s="58">
        <v>2517.48</v>
      </c>
      <c r="N5" s="58">
        <v>2595.4</v>
      </c>
      <c r="O5" s="58">
        <v>2551.0300000000002</v>
      </c>
      <c r="P5" s="58">
        <v>2740.5</v>
      </c>
      <c r="Q5" s="60">
        <v>2423.1799999999998</v>
      </c>
      <c r="R5" s="60">
        <v>1402.58</v>
      </c>
    </row>
    <row r="6" spans="1:18" ht="26.25" customHeight="1">
      <c r="E6" s="28" t="s">
        <v>84</v>
      </c>
      <c r="F6" s="11">
        <v>1715</v>
      </c>
      <c r="G6" s="11">
        <v>1580.04</v>
      </c>
      <c r="H6" s="11">
        <v>1636.96</v>
      </c>
      <c r="I6" s="11">
        <v>1857.58</v>
      </c>
      <c r="J6" s="11">
        <v>1686.99</v>
      </c>
      <c r="K6" s="11">
        <v>1696.87</v>
      </c>
      <c r="L6" s="11">
        <v>1937.6</v>
      </c>
      <c r="M6" s="11">
        <v>1901.46</v>
      </c>
      <c r="N6" s="11">
        <v>1801.38</v>
      </c>
      <c r="O6" s="11">
        <v>2221.2199999999998</v>
      </c>
      <c r="P6" s="11">
        <v>2048.7199999999998</v>
      </c>
      <c r="Q6" s="25">
        <v>2039.87</v>
      </c>
      <c r="R6" s="25">
        <v>1940.42</v>
      </c>
    </row>
    <row r="7" spans="1:18" ht="26.25" customHeight="1">
      <c r="E7" s="28" t="s">
        <v>85</v>
      </c>
      <c r="F7" s="11">
        <v>978</v>
      </c>
      <c r="G7" s="11">
        <v>982.83</v>
      </c>
      <c r="H7" s="11">
        <v>978.7</v>
      </c>
      <c r="I7" s="11">
        <v>987.38</v>
      </c>
      <c r="J7" s="11">
        <v>992.5</v>
      </c>
      <c r="K7" s="11">
        <v>1004.46</v>
      </c>
      <c r="L7" s="11">
        <v>1013.52</v>
      </c>
      <c r="M7" s="11">
        <v>1021.83</v>
      </c>
      <c r="N7" s="11">
        <v>1027.95</v>
      </c>
      <c r="O7" s="11">
        <v>976.63</v>
      </c>
      <c r="P7" s="11">
        <v>979.02</v>
      </c>
      <c r="Q7" s="25">
        <v>971.87</v>
      </c>
      <c r="R7" s="25">
        <v>969.12</v>
      </c>
    </row>
    <row r="8" spans="1:18" ht="26.25" customHeight="1">
      <c r="E8" s="28" t="s">
        <v>86</v>
      </c>
      <c r="F8" s="11">
        <v>3761.41</v>
      </c>
      <c r="G8" s="11">
        <v>3644.29</v>
      </c>
      <c r="H8" s="11">
        <v>3706.4</v>
      </c>
      <c r="I8" s="11">
        <v>3926.63</v>
      </c>
      <c r="J8" s="11">
        <v>3832.11</v>
      </c>
      <c r="K8" s="11">
        <v>3849.62</v>
      </c>
      <c r="L8" s="11">
        <v>5836.61</v>
      </c>
      <c r="M8" s="11">
        <v>5494.92</v>
      </c>
      <c r="N8" s="11">
        <v>5484.72</v>
      </c>
      <c r="O8" s="11">
        <v>5807.26</v>
      </c>
      <c r="P8" s="11">
        <v>5840.89</v>
      </c>
      <c r="Q8" s="25">
        <v>5512.47</v>
      </c>
      <c r="R8" s="25">
        <v>4353.05</v>
      </c>
    </row>
    <row r="9" spans="1:18" ht="26.25" customHeight="1" thickBot="1">
      <c r="E9" s="29" t="s">
        <v>87</v>
      </c>
      <c r="F9" s="26">
        <v>3024.52</v>
      </c>
      <c r="G9" s="26">
        <v>3026.85</v>
      </c>
      <c r="H9" s="26">
        <v>3023.07</v>
      </c>
      <c r="I9" s="26">
        <v>3026.64</v>
      </c>
      <c r="J9" s="26">
        <v>3018.87</v>
      </c>
      <c r="K9" s="26">
        <v>3023.27</v>
      </c>
      <c r="L9" s="26">
        <v>4396.13</v>
      </c>
      <c r="M9" s="26">
        <v>3057.96</v>
      </c>
      <c r="N9" s="26">
        <v>3088.8</v>
      </c>
      <c r="O9" s="26">
        <v>3101.21</v>
      </c>
      <c r="P9" s="26">
        <v>3117.75</v>
      </c>
      <c r="Q9" s="27">
        <v>3123.84</v>
      </c>
      <c r="R9" s="27">
        <v>3140.54</v>
      </c>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129</v>
      </c>
      <c r="G11" s="226"/>
      <c r="H11" s="226"/>
      <c r="I11" s="226"/>
      <c r="J11" s="226"/>
      <c r="K11" s="226"/>
      <c r="L11" s="226"/>
      <c r="M11" s="226"/>
      <c r="N11" s="226"/>
      <c r="O11" s="226"/>
      <c r="P11" s="226"/>
      <c r="Q11" s="226"/>
      <c r="R11" s="227"/>
    </row>
    <row r="12" spans="1:18" ht="30" customHeight="1" thickBot="1">
      <c r="D12" s="32" t="s">
        <v>90</v>
      </c>
      <c r="E12" s="38" t="s">
        <v>91</v>
      </c>
      <c r="F12" s="59">
        <v>45474</v>
      </c>
      <c r="G12" s="53">
        <v>45505</v>
      </c>
      <c r="H12" s="59">
        <v>45536</v>
      </c>
      <c r="I12" s="53">
        <v>45566</v>
      </c>
      <c r="J12" s="59">
        <v>45597</v>
      </c>
      <c r="K12" s="53">
        <v>45627</v>
      </c>
      <c r="L12" s="59">
        <v>45658</v>
      </c>
      <c r="M12" s="53">
        <v>45689</v>
      </c>
      <c r="N12" s="59">
        <v>45717</v>
      </c>
      <c r="O12" s="53">
        <v>45748</v>
      </c>
      <c r="P12" s="59">
        <v>45778</v>
      </c>
      <c r="Q12" s="61">
        <v>45809</v>
      </c>
      <c r="R12" s="61">
        <v>45839</v>
      </c>
    </row>
    <row r="13" spans="1:18" ht="30" customHeight="1">
      <c r="D13" s="216" t="s">
        <v>92</v>
      </c>
      <c r="E13" s="40" t="s">
        <v>93</v>
      </c>
      <c r="F13" s="58">
        <v>1843.82</v>
      </c>
      <c r="G13" s="58">
        <v>1847.4</v>
      </c>
      <c r="H13" s="58">
        <v>1847.49</v>
      </c>
      <c r="I13" s="58">
        <v>1851.99</v>
      </c>
      <c r="J13" s="58">
        <v>1849.56</v>
      </c>
      <c r="K13" s="58">
        <v>1854.54</v>
      </c>
      <c r="L13" s="58">
        <v>2482.8200000000002</v>
      </c>
      <c r="M13" s="58">
        <v>2490.17</v>
      </c>
      <c r="N13" s="58">
        <v>2518.64</v>
      </c>
      <c r="O13" s="58">
        <v>2532</v>
      </c>
      <c r="P13" s="58">
        <v>2548.4499999999998</v>
      </c>
      <c r="Q13" s="60">
        <v>2556.5100000000002</v>
      </c>
      <c r="R13" s="60">
        <v>2536.6</v>
      </c>
    </row>
    <row r="14" spans="1:18" ht="30" customHeight="1" thickBot="1">
      <c r="D14" s="217"/>
      <c r="E14" s="28" t="s">
        <v>94</v>
      </c>
      <c r="F14" s="11">
        <v>2321.0100000000002</v>
      </c>
      <c r="G14" s="11">
        <v>2325.8000000000002</v>
      </c>
      <c r="H14" s="11">
        <v>2326.04</v>
      </c>
      <c r="I14" s="11">
        <v>2331.4499999999998</v>
      </c>
      <c r="J14" s="11">
        <v>2328.4699999999998</v>
      </c>
      <c r="K14" s="11">
        <v>2334.7199999999998</v>
      </c>
      <c r="L14" s="11">
        <v>3100.57</v>
      </c>
      <c r="M14" s="11">
        <v>3123.37</v>
      </c>
      <c r="N14" s="11">
        <v>3158.94</v>
      </c>
      <c r="O14" s="11">
        <v>3175.56</v>
      </c>
      <c r="P14" s="11">
        <v>3196.9</v>
      </c>
      <c r="Q14" s="25">
        <v>3206.9</v>
      </c>
      <c r="R14" s="25">
        <v>3181.9</v>
      </c>
    </row>
    <row r="15" spans="1:18" ht="30" customHeight="1" thickBot="1">
      <c r="D15" s="31" t="s">
        <v>95</v>
      </c>
      <c r="E15" s="28" t="s">
        <v>96</v>
      </c>
      <c r="F15" s="11">
        <f t="shared" ref="F15:Q15" si="0">+F8</f>
        <v>3761.41</v>
      </c>
      <c r="G15" s="11">
        <f t="shared" si="0"/>
        <v>3644.29</v>
      </c>
      <c r="H15" s="11">
        <f t="shared" si="0"/>
        <v>3706.4</v>
      </c>
      <c r="I15" s="11">
        <f t="shared" si="0"/>
        <v>3926.63</v>
      </c>
      <c r="J15" s="11">
        <f t="shared" si="0"/>
        <v>3832.11</v>
      </c>
      <c r="K15" s="11">
        <f t="shared" si="0"/>
        <v>3849.62</v>
      </c>
      <c r="L15" s="11">
        <f t="shared" si="0"/>
        <v>5836.61</v>
      </c>
      <c r="M15" s="11">
        <f t="shared" si="0"/>
        <v>5494.92</v>
      </c>
      <c r="N15" s="11">
        <f t="shared" si="0"/>
        <v>5484.72</v>
      </c>
      <c r="O15" s="11">
        <f t="shared" si="0"/>
        <v>5807.26</v>
      </c>
      <c r="P15" s="11">
        <f t="shared" si="0"/>
        <v>5840.89</v>
      </c>
      <c r="Q15" s="25">
        <f t="shared" si="0"/>
        <v>5512.47</v>
      </c>
      <c r="R15" s="25">
        <f t="shared" ref="F15:R15" si="1">+R8</f>
        <v>4353.05</v>
      </c>
    </row>
    <row r="16" spans="1:18" ht="30" customHeight="1" thickBot="1">
      <c r="D16" s="31" t="s">
        <v>97</v>
      </c>
      <c r="E16" s="29" t="s">
        <v>98</v>
      </c>
      <c r="F16" s="26">
        <f t="shared" ref="F16:Q16" si="2">+F15*1.2</f>
        <v>4513.692</v>
      </c>
      <c r="G16" s="26">
        <f t="shared" si="2"/>
        <v>4373.1480000000001</v>
      </c>
      <c r="H16" s="26">
        <f t="shared" si="2"/>
        <v>4447.68</v>
      </c>
      <c r="I16" s="26">
        <f t="shared" si="2"/>
        <v>4711.9560000000001</v>
      </c>
      <c r="J16" s="26">
        <f t="shared" si="2"/>
        <v>4598.5320000000002</v>
      </c>
      <c r="K16" s="26">
        <f t="shared" si="2"/>
        <v>4619.5439999999999</v>
      </c>
      <c r="L16" s="26">
        <f t="shared" si="2"/>
        <v>7003.9319999999998</v>
      </c>
      <c r="M16" s="26">
        <f t="shared" si="2"/>
        <v>6593.9039999999995</v>
      </c>
      <c r="N16" s="26">
        <f t="shared" si="2"/>
        <v>6581.6639999999998</v>
      </c>
      <c r="O16" s="26">
        <f t="shared" si="2"/>
        <v>6968.7120000000004</v>
      </c>
      <c r="P16" s="26">
        <f t="shared" si="2"/>
        <v>7009.0680000000002</v>
      </c>
      <c r="Q16" s="27">
        <f t="shared" si="2"/>
        <v>6614.9639999999999</v>
      </c>
      <c r="R16" s="27">
        <f t="shared" ref="F16:R16" si="3">+R15*1.2</f>
        <v>5223.66</v>
      </c>
    </row>
    <row r="17" spans="5:17" ht="15" customHeight="1">
      <c r="E17" s="218" t="s">
        <v>99</v>
      </c>
      <c r="F17" s="219"/>
      <c r="G17" s="219"/>
      <c r="H17" s="219"/>
      <c r="I17" s="219"/>
      <c r="J17" s="219"/>
      <c r="K17" s="219"/>
      <c r="L17" s="219"/>
      <c r="M17" s="219"/>
      <c r="N17" s="219"/>
      <c r="O17" s="219"/>
      <c r="P17" s="219"/>
      <c r="Q17" s="219"/>
    </row>
    <row r="18" spans="5:17" ht="23.25" customHeight="1">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0.249977111117893"/>
  </sheetPr>
  <dimension ref="A1:R87"/>
  <sheetViews>
    <sheetView topLeftCell="L3"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75" thickBot="1"/>
    <row r="3" spans="1:18" ht="26.25" customHeight="1">
      <c r="F3" s="244" t="s">
        <v>130</v>
      </c>
      <c r="G3" s="245"/>
      <c r="H3" s="245"/>
      <c r="I3" s="245"/>
      <c r="J3" s="245"/>
      <c r="K3" s="245"/>
      <c r="L3" s="245"/>
      <c r="M3" s="245"/>
      <c r="N3" s="245"/>
      <c r="O3" s="245"/>
      <c r="P3" s="245"/>
      <c r="Q3" s="245"/>
      <c r="R3" s="246"/>
    </row>
    <row r="4" spans="1:18" ht="26.25" customHeight="1">
      <c r="E4" s="39" t="s">
        <v>82</v>
      </c>
      <c r="F4" s="59">
        <v>45658</v>
      </c>
      <c r="G4" s="53">
        <v>45689</v>
      </c>
      <c r="H4" s="59">
        <v>45717</v>
      </c>
      <c r="I4" s="53">
        <v>45748</v>
      </c>
      <c r="J4" s="59">
        <v>45778</v>
      </c>
      <c r="K4" s="61">
        <v>45809</v>
      </c>
      <c r="L4" s="77">
        <v>45839</v>
      </c>
      <c r="M4" s="59">
        <v>45870</v>
      </c>
      <c r="N4" s="59">
        <v>45901</v>
      </c>
      <c r="O4" s="59">
        <v>45931</v>
      </c>
      <c r="P4" s="59">
        <v>45962</v>
      </c>
      <c r="Q4" s="59">
        <v>45992</v>
      </c>
      <c r="R4" s="59">
        <v>46023</v>
      </c>
    </row>
    <row r="5" spans="1:18" ht="26.25" customHeight="1">
      <c r="E5" s="40" t="s">
        <v>83</v>
      </c>
      <c r="F5" s="58">
        <v>1940.2750000000001</v>
      </c>
      <c r="G5" s="58">
        <v>1743.02674</v>
      </c>
      <c r="H5" s="58">
        <v>1758.8619799999999</v>
      </c>
      <c r="I5" s="58">
        <v>1774.98515</v>
      </c>
      <c r="J5" s="58">
        <v>1787.93533</v>
      </c>
      <c r="K5" s="60">
        <v>1743.5989999999999</v>
      </c>
      <c r="L5" s="60">
        <v>1707.40789</v>
      </c>
      <c r="M5" s="60">
        <v>1720.6370099999999</v>
      </c>
      <c r="N5" s="60">
        <v>1672.1197400000001</v>
      </c>
      <c r="O5" s="60">
        <v>1593.80027</v>
      </c>
      <c r="P5" s="60">
        <v>1526.10762</v>
      </c>
      <c r="Q5" s="60">
        <v>1489.6353099999999</v>
      </c>
      <c r="R5" s="60">
        <v>1999.9281000000001</v>
      </c>
    </row>
    <row r="6" spans="1:18" ht="26.25" customHeight="1">
      <c r="E6" s="28" t="s">
        <v>84</v>
      </c>
      <c r="F6" s="11">
        <v>655.84322999999995</v>
      </c>
      <c r="G6" s="11">
        <v>719.05863999999997</v>
      </c>
      <c r="H6" s="11">
        <v>661.28314999999998</v>
      </c>
      <c r="I6" s="11">
        <v>701.70710999999994</v>
      </c>
      <c r="J6" s="11">
        <v>667.73855000000003</v>
      </c>
      <c r="K6" s="25">
        <v>685.22689000000003</v>
      </c>
      <c r="L6" s="60">
        <v>733.27563999999995</v>
      </c>
      <c r="M6" s="60">
        <v>675.69299999999998</v>
      </c>
      <c r="N6" s="60">
        <v>688.52611999999999</v>
      </c>
      <c r="O6" s="60">
        <v>673.87248999999997</v>
      </c>
      <c r="P6" s="60">
        <v>664.49197000000004</v>
      </c>
      <c r="Q6" s="60">
        <v>704.23119999999994</v>
      </c>
      <c r="R6" s="60">
        <v>693.26781000000005</v>
      </c>
    </row>
    <row r="7" spans="1:18" ht="26.25" customHeight="1">
      <c r="E7" s="28" t="s">
        <v>85</v>
      </c>
      <c r="F7" s="11">
        <v>515.76270999999997</v>
      </c>
      <c r="G7" s="11">
        <v>515.76270999999997</v>
      </c>
      <c r="H7" s="11">
        <v>515.76270999999997</v>
      </c>
      <c r="I7" s="11">
        <v>515.76270999999997</v>
      </c>
      <c r="J7" s="11">
        <v>515.76270999999997</v>
      </c>
      <c r="K7" s="25">
        <v>515.76270999999997</v>
      </c>
      <c r="L7" s="60">
        <v>515.76270999999997</v>
      </c>
      <c r="M7" s="60">
        <v>515.76270999999997</v>
      </c>
      <c r="N7" s="60">
        <v>515.76270999999997</v>
      </c>
      <c r="O7" s="60">
        <v>515.76270999999997</v>
      </c>
      <c r="P7" s="60">
        <v>515.76270999999997</v>
      </c>
      <c r="Q7" s="60">
        <v>515.76270999999997</v>
      </c>
      <c r="R7" s="60">
        <v>542.06660999999997</v>
      </c>
    </row>
    <row r="8" spans="1:18" ht="26.25" customHeight="1">
      <c r="E8" s="28" t="s">
        <v>86</v>
      </c>
      <c r="F8" s="11">
        <v>3206.85</v>
      </c>
      <c r="G8" s="11">
        <v>3068</v>
      </c>
      <c r="H8" s="11">
        <v>3025.22354</v>
      </c>
      <c r="I8" s="11">
        <v>3070.8010599999998</v>
      </c>
      <c r="J8" s="11">
        <v>3053.4353799999999</v>
      </c>
      <c r="K8" s="25">
        <v>3014.3040000000001</v>
      </c>
      <c r="L8" s="60">
        <v>3025.6340300000002</v>
      </c>
      <c r="M8" s="60">
        <v>2980.8967400000001</v>
      </c>
      <c r="N8" s="60">
        <v>2948.7463600000001</v>
      </c>
      <c r="O8" s="60">
        <v>2859.6781500000002</v>
      </c>
      <c r="P8" s="60">
        <v>2797.20714</v>
      </c>
      <c r="Q8" s="60">
        <v>2815.79907</v>
      </c>
      <c r="R8" s="60">
        <v>3352.6762399999998</v>
      </c>
    </row>
    <row r="9" spans="1:18" ht="26.25" customHeight="1">
      <c r="E9" s="29" t="s">
        <v>87</v>
      </c>
      <c r="F9" s="26">
        <v>4044.5479999999998</v>
      </c>
      <c r="G9" s="26">
        <v>4077.49845</v>
      </c>
      <c r="H9" s="26">
        <v>4118.62824</v>
      </c>
      <c r="I9" s="26">
        <v>4135.1737599999997</v>
      </c>
      <c r="J9" s="26">
        <v>4157.2270500000004</v>
      </c>
      <c r="K9" s="27">
        <v>4165.3472000000002</v>
      </c>
      <c r="L9" s="60">
        <v>4164.5738600000004</v>
      </c>
      <c r="M9" s="60">
        <v>4170.7143900000001</v>
      </c>
      <c r="N9" s="60">
        <v>4173.2399699999996</v>
      </c>
      <c r="O9" s="60">
        <v>4181.5496899999998</v>
      </c>
      <c r="P9" s="60">
        <v>4184.0423899999996</v>
      </c>
      <c r="Q9" s="60">
        <v>4181.8412600000001</v>
      </c>
      <c r="R9" s="60">
        <v>4187.61445</v>
      </c>
    </row>
    <row r="10" spans="1:18" ht="30" customHeight="1">
      <c r="E10" s="220" t="s">
        <v>88</v>
      </c>
      <c r="F10" s="221"/>
      <c r="G10" s="221"/>
      <c r="H10" s="221"/>
      <c r="I10" s="221"/>
      <c r="J10" s="221"/>
      <c r="K10" s="221"/>
      <c r="L10" s="221"/>
      <c r="M10" s="221"/>
      <c r="N10" s="221"/>
      <c r="O10" s="221"/>
      <c r="P10" s="221"/>
      <c r="Q10" s="221"/>
    </row>
    <row r="11" spans="1:18" ht="30" customHeight="1">
      <c r="F11" s="244" t="s">
        <v>131</v>
      </c>
      <c r="G11" s="245"/>
      <c r="H11" s="245"/>
      <c r="I11" s="245"/>
      <c r="J11" s="245"/>
      <c r="K11" s="245"/>
      <c r="L11" s="245"/>
      <c r="M11" s="245"/>
      <c r="N11" s="245"/>
      <c r="O11" s="245"/>
      <c r="P11" s="245"/>
      <c r="Q11" s="245"/>
      <c r="R11" s="246"/>
    </row>
    <row r="12" spans="1:18" ht="30" customHeight="1">
      <c r="D12" s="32" t="s">
        <v>90</v>
      </c>
      <c r="E12" s="42" t="s">
        <v>91</v>
      </c>
      <c r="F12" s="59">
        <v>45658</v>
      </c>
      <c r="G12" s="53">
        <v>45689</v>
      </c>
      <c r="H12" s="59">
        <v>45717</v>
      </c>
      <c r="I12" s="53">
        <v>45748</v>
      </c>
      <c r="J12" s="59">
        <v>45778</v>
      </c>
      <c r="K12" s="61">
        <v>45809</v>
      </c>
      <c r="L12" s="77">
        <v>45839</v>
      </c>
      <c r="M12" s="77">
        <v>45870</v>
      </c>
      <c r="N12" s="77">
        <v>45901</v>
      </c>
      <c r="O12" s="59">
        <v>45931</v>
      </c>
      <c r="P12" s="59">
        <v>45962</v>
      </c>
      <c r="Q12" s="59">
        <v>45992</v>
      </c>
      <c r="R12" s="59">
        <v>46023</v>
      </c>
    </row>
    <row r="13" spans="1:18" ht="30" customHeight="1">
      <c r="D13" s="228" t="s">
        <v>92</v>
      </c>
      <c r="E13" s="40" t="s">
        <v>93</v>
      </c>
      <c r="F13" s="58">
        <v>1426.21</v>
      </c>
      <c r="G13" s="58">
        <v>1439.63</v>
      </c>
      <c r="H13" s="58">
        <v>1455.97</v>
      </c>
      <c r="I13" s="58">
        <v>1463.54</v>
      </c>
      <c r="J13" s="58">
        <v>1473.2</v>
      </c>
      <c r="K13" s="60">
        <v>1477.92</v>
      </c>
      <c r="L13" s="60">
        <v>1479.39</v>
      </c>
      <c r="M13" s="60">
        <v>1483.54</v>
      </c>
      <c r="N13" s="60">
        <v>1486.35</v>
      </c>
      <c r="O13" s="60">
        <v>1491.11</v>
      </c>
      <c r="P13" s="60">
        <v>1493.79</v>
      </c>
      <c r="Q13" s="60">
        <v>1494.84</v>
      </c>
      <c r="R13" s="60">
        <v>1500.82</v>
      </c>
    </row>
    <row r="14" spans="1:18" ht="30" customHeight="1">
      <c r="D14" s="229"/>
      <c r="E14" s="28" t="s">
        <v>94</v>
      </c>
      <c r="F14" s="11">
        <v>1788.48</v>
      </c>
      <c r="G14" s="11">
        <v>1805.31</v>
      </c>
      <c r="H14" s="11">
        <v>1825.8</v>
      </c>
      <c r="I14" s="11">
        <v>1835.29</v>
      </c>
      <c r="J14" s="11">
        <v>1847.41</v>
      </c>
      <c r="K14" s="25">
        <v>1853.32</v>
      </c>
      <c r="L14" s="60">
        <v>1855.17</v>
      </c>
      <c r="M14" s="60">
        <v>1860.37</v>
      </c>
      <c r="N14" s="60">
        <v>1863.9</v>
      </c>
      <c r="O14" s="60">
        <v>1869.87</v>
      </c>
      <c r="P14" s="60">
        <v>1873.23</v>
      </c>
      <c r="Q14" s="60">
        <v>1874.54</v>
      </c>
      <c r="R14" s="60">
        <v>1882.04</v>
      </c>
    </row>
    <row r="15" spans="1:18" ht="30" customHeight="1">
      <c r="D15" s="41" t="s">
        <v>95</v>
      </c>
      <c r="E15" s="28" t="s">
        <v>96</v>
      </c>
      <c r="F15" s="11">
        <v>2494.0221999999999</v>
      </c>
      <c r="G15" s="11">
        <f t="shared" ref="G15" si="0">+F8</f>
        <v>3206.85</v>
      </c>
      <c r="H15" s="11">
        <f t="shared" ref="H15" si="1">+G8</f>
        <v>3068</v>
      </c>
      <c r="I15" s="11">
        <f t="shared" ref="I15" si="2">+H8</f>
        <v>3025.22354</v>
      </c>
      <c r="J15" s="11">
        <f t="shared" ref="J15" si="3">+I8</f>
        <v>3070.8010599999998</v>
      </c>
      <c r="K15" s="25">
        <f t="shared" ref="K15" si="4">+J8</f>
        <v>3053.4353799999999</v>
      </c>
      <c r="L15" s="60">
        <v>3025.6340300000002</v>
      </c>
      <c r="M15" s="60">
        <v>2980.8967400000001</v>
      </c>
      <c r="N15" s="60">
        <v>2948.7463600000001</v>
      </c>
      <c r="O15" s="60">
        <v>2859.6781500000002</v>
      </c>
      <c r="P15" s="60">
        <v>2797.20714</v>
      </c>
      <c r="Q15" s="60">
        <v>2815.79907</v>
      </c>
      <c r="R15" s="60">
        <f>R8</f>
        <v>3352.6762399999998</v>
      </c>
    </row>
    <row r="16" spans="1:18" ht="30" customHeight="1">
      <c r="D16" s="41" t="s">
        <v>97</v>
      </c>
      <c r="E16" s="29" t="s">
        <v>98</v>
      </c>
      <c r="F16" s="26">
        <f t="shared" ref="F16:R16" si="5">+F15*1.2</f>
        <v>2992.8266399999998</v>
      </c>
      <c r="G16" s="26">
        <f t="shared" si="5"/>
        <v>3848.22</v>
      </c>
      <c r="H16" s="26">
        <f t="shared" si="5"/>
        <v>3681.6</v>
      </c>
      <c r="I16" s="26">
        <f t="shared" si="5"/>
        <v>3630.2682479999999</v>
      </c>
      <c r="J16" s="26">
        <f t="shared" si="5"/>
        <v>3684.9612719999996</v>
      </c>
      <c r="K16" s="27">
        <f t="shared" si="5"/>
        <v>3664.1224559999996</v>
      </c>
      <c r="L16" s="27">
        <f t="shared" si="5"/>
        <v>3630.7608359999999</v>
      </c>
      <c r="M16" s="60">
        <f t="shared" si="5"/>
        <v>3577.0760880000003</v>
      </c>
      <c r="N16" s="60">
        <f t="shared" si="5"/>
        <v>3538.4956320000001</v>
      </c>
      <c r="O16" s="60">
        <f t="shared" si="5"/>
        <v>3431.6137800000001</v>
      </c>
      <c r="P16" s="60">
        <f t="shared" si="5"/>
        <v>3356.6485680000001</v>
      </c>
      <c r="Q16" s="60">
        <f t="shared" si="5"/>
        <v>3378.9588840000001</v>
      </c>
      <c r="R16" s="60">
        <f t="shared" si="5"/>
        <v>4023.2114879999995</v>
      </c>
    </row>
    <row r="17" spans="5:17" ht="19.5" customHeight="1">
      <c r="E17" s="218" t="s">
        <v>132</v>
      </c>
      <c r="F17" s="219"/>
      <c r="G17" s="219"/>
      <c r="H17" s="219"/>
      <c r="I17" s="219"/>
      <c r="J17" s="219"/>
      <c r="K17" s="219"/>
      <c r="L17" s="219"/>
      <c r="M17" s="219"/>
      <c r="N17" s="219"/>
      <c r="O17" s="219"/>
      <c r="P17" s="219"/>
      <c r="Q17" s="219"/>
    </row>
    <row r="18" spans="5:17" ht="14.65" customHeight="1">
      <c r="E18" s="219"/>
      <c r="F18" s="219"/>
      <c r="G18" s="219"/>
      <c r="H18" s="219"/>
      <c r="I18" s="219"/>
      <c r="J18" s="219"/>
      <c r="K18" s="219"/>
      <c r="L18" s="219"/>
      <c r="M18" s="219"/>
      <c r="N18" s="219"/>
      <c r="O18" s="219"/>
      <c r="P18" s="219"/>
      <c r="Q18" s="219"/>
    </row>
    <row r="19" spans="5:17" ht="17.649999999999999" customHeight="1">
      <c r="E19" s="219" t="s">
        <v>88</v>
      </c>
      <c r="F19" s="219"/>
      <c r="G19" s="219"/>
      <c r="H19" s="219"/>
      <c r="I19" s="219"/>
      <c r="J19" s="219"/>
      <c r="K19" s="219"/>
      <c r="L19" s="219"/>
      <c r="M19" s="219"/>
      <c r="N19" s="219"/>
      <c r="O19" s="219"/>
      <c r="P19" s="219"/>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0.249977111117893"/>
  </sheetPr>
  <dimension ref="A1:R87"/>
  <sheetViews>
    <sheetView topLeftCell="L3" zoomScale="85" zoomScaleNormal="85" workbookViewId="0">
      <selection activeCell="R12" sqref="R12"/>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6" customHeight="1" thickBot="1"/>
    <row r="3" spans="1:18" ht="22.9" customHeight="1">
      <c r="F3" s="244" t="s">
        <v>133</v>
      </c>
      <c r="G3" s="245"/>
      <c r="H3" s="245"/>
      <c r="I3" s="245"/>
      <c r="J3" s="245"/>
      <c r="K3" s="245"/>
      <c r="L3" s="245"/>
      <c r="M3" s="245"/>
      <c r="N3" s="245"/>
      <c r="O3" s="245"/>
      <c r="P3" s="245"/>
      <c r="Q3" s="245"/>
      <c r="R3" s="246"/>
    </row>
    <row r="4" spans="1:18"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18" ht="26.25" customHeight="1">
      <c r="E5" s="40" t="s">
        <v>83</v>
      </c>
      <c r="F5" s="58">
        <v>1562.85</v>
      </c>
      <c r="G5" s="58">
        <v>1830.36</v>
      </c>
      <c r="H5" s="58">
        <v>1475.97</v>
      </c>
      <c r="I5" s="58">
        <v>1355.3</v>
      </c>
      <c r="J5" s="58">
        <v>1732.18</v>
      </c>
      <c r="K5" s="60">
        <v>1562</v>
      </c>
      <c r="L5" s="60">
        <v>1551.21</v>
      </c>
      <c r="M5" s="60">
        <v>1703.58</v>
      </c>
      <c r="N5" s="60">
        <v>1491.39</v>
      </c>
      <c r="O5" s="60">
        <v>1469.95</v>
      </c>
      <c r="P5" s="60">
        <v>1461.29</v>
      </c>
      <c r="Q5" s="60">
        <v>1343.74</v>
      </c>
      <c r="R5" s="60">
        <v>1459.35</v>
      </c>
    </row>
    <row r="6" spans="1:18" ht="26.25" customHeight="1">
      <c r="E6" s="28" t="s">
        <v>84</v>
      </c>
      <c r="F6" s="11">
        <v>360.57</v>
      </c>
      <c r="G6" s="11">
        <v>270.18</v>
      </c>
      <c r="H6" s="11">
        <v>509.3</v>
      </c>
      <c r="I6" s="11">
        <v>447.76</v>
      </c>
      <c r="J6" s="11">
        <v>452.27</v>
      </c>
      <c r="K6" s="25">
        <v>474.56</v>
      </c>
      <c r="L6" s="60">
        <v>473.63</v>
      </c>
      <c r="M6" s="60">
        <v>438.54</v>
      </c>
      <c r="N6" s="60">
        <v>445.93</v>
      </c>
      <c r="O6" s="60">
        <v>462.6</v>
      </c>
      <c r="P6" s="60">
        <v>479.64</v>
      </c>
      <c r="Q6" s="60">
        <v>456.75</v>
      </c>
      <c r="R6" s="60">
        <v>474.61</v>
      </c>
    </row>
    <row r="7" spans="1:18" ht="26.25" customHeight="1">
      <c r="E7" s="28" t="s">
        <v>85</v>
      </c>
      <c r="F7" s="11">
        <v>950</v>
      </c>
      <c r="G7" s="11">
        <v>914</v>
      </c>
      <c r="H7" s="11">
        <v>919</v>
      </c>
      <c r="I7" s="11">
        <v>921</v>
      </c>
      <c r="J7" s="11">
        <v>924</v>
      </c>
      <c r="K7" s="25">
        <v>920</v>
      </c>
      <c r="L7" s="25">
        <v>917</v>
      </c>
      <c r="M7" s="60">
        <v>921</v>
      </c>
      <c r="N7" s="60">
        <v>925</v>
      </c>
      <c r="O7" s="60">
        <v>928</v>
      </c>
      <c r="P7" s="60">
        <v>926</v>
      </c>
      <c r="Q7" s="60">
        <v>920</v>
      </c>
      <c r="R7" s="60">
        <v>919</v>
      </c>
    </row>
    <row r="8" spans="1:18" ht="26.25" customHeight="1">
      <c r="E8" s="28" t="s">
        <v>86</v>
      </c>
      <c r="F8" s="11">
        <v>2921.58</v>
      </c>
      <c r="G8" s="11">
        <v>3052.46</v>
      </c>
      <c r="H8" s="11">
        <v>2937.73</v>
      </c>
      <c r="I8" s="11">
        <v>2735.76</v>
      </c>
      <c r="J8" s="11">
        <v>3126.1</v>
      </c>
      <c r="K8" s="25">
        <v>2968.82</v>
      </c>
      <c r="L8" s="25">
        <v>2955.13</v>
      </c>
      <c r="M8" s="60">
        <v>3072.21</v>
      </c>
      <c r="N8" s="60">
        <v>2870.69</v>
      </c>
      <c r="O8" s="60">
        <v>2873.18</v>
      </c>
      <c r="P8" s="60">
        <v>2879.43</v>
      </c>
      <c r="Q8" s="60">
        <v>2729.84</v>
      </c>
      <c r="R8" s="60">
        <v>2859.55</v>
      </c>
    </row>
    <row r="9" spans="1:18" ht="26.25" customHeight="1">
      <c r="E9" s="29" t="s">
        <v>87</v>
      </c>
      <c r="F9" s="26">
        <v>3264.52</v>
      </c>
      <c r="G9" s="26">
        <v>3291.05</v>
      </c>
      <c r="H9" s="26">
        <v>3324.25</v>
      </c>
      <c r="I9" s="26">
        <v>3337.6</v>
      </c>
      <c r="J9" s="26">
        <v>3355.4</v>
      </c>
      <c r="K9" s="27">
        <v>3361.95</v>
      </c>
      <c r="L9" s="27">
        <v>3361.33</v>
      </c>
      <c r="M9" s="60">
        <v>3366.29</v>
      </c>
      <c r="N9" s="60">
        <v>3368.32</v>
      </c>
      <c r="O9" s="60">
        <v>3375.03</v>
      </c>
      <c r="P9" s="60">
        <v>3377.04</v>
      </c>
      <c r="Q9" s="60">
        <v>3375.27</v>
      </c>
      <c r="R9" s="60">
        <v>3379.93</v>
      </c>
    </row>
    <row r="10" spans="1:18" ht="30" customHeight="1">
      <c r="E10" s="247" t="s">
        <v>134</v>
      </c>
      <c r="F10" s="248"/>
      <c r="G10" s="248"/>
      <c r="H10" s="248"/>
      <c r="I10" s="248"/>
      <c r="J10" s="248"/>
      <c r="K10" s="248"/>
      <c r="L10" s="248"/>
      <c r="M10" s="248"/>
      <c r="N10" s="248"/>
      <c r="O10" s="248"/>
      <c r="P10" s="248"/>
      <c r="Q10" s="248"/>
      <c r="R10" s="248"/>
    </row>
    <row r="11" spans="1:18" ht="30" customHeight="1">
      <c r="F11" s="225" t="s">
        <v>135</v>
      </c>
      <c r="G11" s="226"/>
      <c r="H11" s="226"/>
      <c r="I11" s="226"/>
      <c r="J11" s="226"/>
      <c r="K11" s="226"/>
      <c r="L11" s="226"/>
      <c r="M11" s="226"/>
      <c r="N11" s="226"/>
      <c r="O11" s="226"/>
      <c r="P11" s="226"/>
      <c r="Q11" s="226"/>
      <c r="R11" s="227"/>
    </row>
    <row r="12" spans="1:18" ht="30" customHeight="1">
      <c r="D12" s="38" t="s">
        <v>90</v>
      </c>
      <c r="E12" s="38" t="s">
        <v>91</v>
      </c>
      <c r="F12" s="74">
        <v>45658</v>
      </c>
      <c r="G12" s="75">
        <v>45689</v>
      </c>
      <c r="H12" s="74">
        <v>45717</v>
      </c>
      <c r="I12" s="75">
        <v>45748</v>
      </c>
      <c r="J12" s="74">
        <v>45778</v>
      </c>
      <c r="K12" s="76">
        <v>45809</v>
      </c>
      <c r="L12" s="77">
        <v>45839</v>
      </c>
      <c r="M12" s="77">
        <v>45870</v>
      </c>
      <c r="N12" s="77">
        <v>45901</v>
      </c>
      <c r="O12" s="77">
        <v>45931</v>
      </c>
      <c r="P12" s="77">
        <v>45962</v>
      </c>
      <c r="Q12" s="77">
        <v>45992</v>
      </c>
      <c r="R12" s="77">
        <v>46023</v>
      </c>
    </row>
    <row r="13" spans="1:18" ht="30" customHeight="1">
      <c r="D13" s="228" t="s">
        <v>92</v>
      </c>
      <c r="E13" s="30" t="s">
        <v>93</v>
      </c>
      <c r="F13" s="11">
        <v>1272.6600000000001</v>
      </c>
      <c r="G13" s="11">
        <v>1327.77</v>
      </c>
      <c r="H13" s="11">
        <v>1342.84</v>
      </c>
      <c r="I13" s="11">
        <v>1349.92</v>
      </c>
      <c r="J13" s="11">
        <v>1359.08</v>
      </c>
      <c r="K13" s="25">
        <v>1363.44</v>
      </c>
      <c r="L13" s="25">
        <v>1364.89</v>
      </c>
      <c r="M13" s="25">
        <v>1368.62</v>
      </c>
      <c r="N13" s="25">
        <v>1371.16</v>
      </c>
      <c r="O13" s="25">
        <v>1375.61</v>
      </c>
      <c r="P13" s="60">
        <v>1378.15</v>
      </c>
      <c r="Q13" s="60">
        <v>1379.15</v>
      </c>
      <c r="R13" s="60">
        <v>1382.78</v>
      </c>
    </row>
    <row r="14" spans="1:18" ht="30" customHeight="1">
      <c r="D14" s="229"/>
      <c r="E14" s="28" t="s">
        <v>94</v>
      </c>
      <c r="F14" s="11">
        <v>1589.66</v>
      </c>
      <c r="G14" s="11">
        <v>1658.65</v>
      </c>
      <c r="H14" s="11">
        <v>1677.48</v>
      </c>
      <c r="I14" s="11">
        <v>1686.33</v>
      </c>
      <c r="J14" s="11">
        <v>1697.5</v>
      </c>
      <c r="K14" s="25">
        <v>1702.94</v>
      </c>
      <c r="L14" s="25">
        <v>1704.76</v>
      </c>
      <c r="M14" s="25">
        <v>1709.41</v>
      </c>
      <c r="N14" s="25">
        <v>1712.58</v>
      </c>
      <c r="O14" s="25">
        <v>1718.14</v>
      </c>
      <c r="P14" s="60">
        <v>1721.32</v>
      </c>
      <c r="Q14" s="60">
        <v>1722.56</v>
      </c>
      <c r="R14" s="60">
        <v>1727.1</v>
      </c>
    </row>
    <row r="15" spans="1:18" ht="30" customHeight="1">
      <c r="D15" s="41" t="s">
        <v>95</v>
      </c>
      <c r="E15" s="28" t="s">
        <v>96</v>
      </c>
      <c r="F15" s="11">
        <f t="shared" ref="F15:L15" si="0">+F8</f>
        <v>2921.58</v>
      </c>
      <c r="G15" s="11">
        <f t="shared" si="0"/>
        <v>3052.46</v>
      </c>
      <c r="H15" s="11">
        <f t="shared" si="0"/>
        <v>2937.73</v>
      </c>
      <c r="I15" s="11">
        <f t="shared" si="0"/>
        <v>2735.76</v>
      </c>
      <c r="J15" s="11">
        <f t="shared" si="0"/>
        <v>3126.1</v>
      </c>
      <c r="K15" s="25">
        <f t="shared" si="0"/>
        <v>2968.82</v>
      </c>
      <c r="L15" s="25">
        <v>2955.13</v>
      </c>
      <c r="M15" s="25">
        <v>3072.21</v>
      </c>
      <c r="N15" s="60">
        <v>2870.69</v>
      </c>
      <c r="O15" s="60">
        <v>2873.18</v>
      </c>
      <c r="P15" s="60">
        <v>2879.43</v>
      </c>
      <c r="Q15" s="60">
        <v>2729.84</v>
      </c>
      <c r="R15" s="60">
        <f>R8</f>
        <v>2859.55</v>
      </c>
    </row>
    <row r="16" spans="1:18" ht="30" customHeight="1">
      <c r="D16" s="41" t="s">
        <v>97</v>
      </c>
      <c r="E16" s="29" t="s">
        <v>98</v>
      </c>
      <c r="F16" s="26">
        <f t="shared" ref="F16:R16" si="1">+F15*1.2</f>
        <v>3505.8959999999997</v>
      </c>
      <c r="G16" s="26">
        <f t="shared" si="1"/>
        <v>3662.9519999999998</v>
      </c>
      <c r="H16" s="26">
        <f t="shared" si="1"/>
        <v>3525.2759999999998</v>
      </c>
      <c r="I16" s="26">
        <f t="shared" si="1"/>
        <v>3282.9120000000003</v>
      </c>
      <c r="J16" s="26">
        <f t="shared" si="1"/>
        <v>3751.3199999999997</v>
      </c>
      <c r="K16" s="27">
        <f t="shared" si="1"/>
        <v>3562.5840000000003</v>
      </c>
      <c r="L16" s="27">
        <f t="shared" si="1"/>
        <v>3546.1559999999999</v>
      </c>
      <c r="M16" s="25">
        <f t="shared" si="1"/>
        <v>3686.652</v>
      </c>
      <c r="N16" s="25">
        <f t="shared" si="1"/>
        <v>3444.828</v>
      </c>
      <c r="O16" s="25">
        <f t="shared" si="1"/>
        <v>3447.8159999999998</v>
      </c>
      <c r="P16" s="60">
        <f t="shared" si="1"/>
        <v>3455.3159999999998</v>
      </c>
      <c r="Q16" s="60">
        <f t="shared" si="1"/>
        <v>3275.808</v>
      </c>
      <c r="R16" s="60">
        <f t="shared" si="1"/>
        <v>3431.46</v>
      </c>
    </row>
    <row r="17" spans="5:18" ht="6.6" customHeight="1">
      <c r="E17" s="218" t="s">
        <v>136</v>
      </c>
      <c r="F17" s="219"/>
      <c r="G17" s="219"/>
      <c r="H17" s="219"/>
      <c r="I17" s="219"/>
      <c r="J17" s="219"/>
      <c r="K17" s="219"/>
      <c r="L17" s="219"/>
      <c r="M17" s="219"/>
      <c r="N17" s="219"/>
      <c r="O17" s="219"/>
      <c r="P17" s="219"/>
      <c r="Q17" s="219"/>
      <c r="R17" s="219"/>
    </row>
    <row r="18" spans="5:18" ht="24" customHeight="1">
      <c r="E18" s="219"/>
      <c r="F18" s="219"/>
      <c r="G18" s="219"/>
      <c r="H18" s="219"/>
      <c r="I18" s="219"/>
      <c r="J18" s="219"/>
      <c r="K18" s="219"/>
      <c r="L18" s="219"/>
      <c r="M18" s="219"/>
      <c r="N18" s="219"/>
      <c r="O18" s="219"/>
      <c r="P18" s="219"/>
      <c r="Q18" s="219"/>
      <c r="R18" s="219"/>
    </row>
    <row r="19" spans="5:18">
      <c r="E19" s="219"/>
      <c r="F19" s="219"/>
      <c r="G19" s="219"/>
      <c r="H19" s="219"/>
      <c r="I19" s="219"/>
      <c r="J19" s="219"/>
      <c r="K19" s="219"/>
      <c r="L19" s="219"/>
      <c r="M19" s="219"/>
      <c r="N19" s="219"/>
      <c r="O19" s="219"/>
      <c r="P19" s="219"/>
      <c r="Q19" s="219"/>
      <c r="R19" s="219"/>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86"/>
  <sheetViews>
    <sheetView topLeftCell="L3" zoomScale="90" zoomScaleNormal="90"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57"/>
      <c r="B1" s="157"/>
      <c r="C1" s="157"/>
    </row>
    <row r="2" spans="1:18" ht="15.75" thickBot="1"/>
    <row r="3" spans="1:18" ht="26.25" customHeight="1">
      <c r="F3" s="249" t="s">
        <v>137</v>
      </c>
      <c r="G3" s="250"/>
      <c r="H3" s="250"/>
      <c r="I3" s="250"/>
      <c r="J3" s="250"/>
      <c r="K3" s="250"/>
      <c r="L3" s="250"/>
      <c r="M3" s="250"/>
      <c r="N3" s="250"/>
      <c r="O3" s="250"/>
      <c r="P3" s="250"/>
      <c r="Q3" s="250"/>
      <c r="R3" s="251"/>
    </row>
    <row r="4" spans="1:18"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18" ht="26.25" customHeight="1">
      <c r="E5" s="40" t="s">
        <v>83</v>
      </c>
      <c r="F5" s="58">
        <v>1756.29</v>
      </c>
      <c r="G5" s="58">
        <v>1607.16</v>
      </c>
      <c r="H5" s="58">
        <v>1563.49</v>
      </c>
      <c r="I5" s="58">
        <v>1569.22</v>
      </c>
      <c r="J5" s="58">
        <v>1585.15</v>
      </c>
      <c r="K5" s="60">
        <v>1582.08</v>
      </c>
      <c r="L5" s="60">
        <v>1590.08</v>
      </c>
      <c r="M5" s="60">
        <v>1591.27</v>
      </c>
      <c r="N5" s="60">
        <v>1482.44</v>
      </c>
      <c r="O5" s="60">
        <v>1390.2</v>
      </c>
      <c r="P5" s="60">
        <v>1450.17</v>
      </c>
      <c r="Q5" s="60">
        <v>1505.25</v>
      </c>
      <c r="R5" s="60">
        <v>1748.25</v>
      </c>
    </row>
    <row r="6" spans="1:18" ht="26.25" customHeight="1">
      <c r="E6" s="28" t="s">
        <v>84</v>
      </c>
      <c r="F6" s="11">
        <v>2344.5</v>
      </c>
      <c r="G6" s="11">
        <v>2449.1999999999998</v>
      </c>
      <c r="H6" s="11">
        <v>2408.52</v>
      </c>
      <c r="I6" s="11">
        <v>2470.92</v>
      </c>
      <c r="J6" s="11">
        <v>2427.41</v>
      </c>
      <c r="K6" s="25">
        <v>2744.74</v>
      </c>
      <c r="L6" s="60">
        <v>2381.79</v>
      </c>
      <c r="M6" s="60">
        <v>2632</v>
      </c>
      <c r="N6" s="60">
        <v>2433.4699999999998</v>
      </c>
      <c r="O6" s="60">
        <v>2388.84</v>
      </c>
      <c r="P6" s="60">
        <v>2461.73</v>
      </c>
      <c r="Q6" s="60">
        <v>2443.11</v>
      </c>
      <c r="R6" s="60">
        <v>2429.5700000000002</v>
      </c>
    </row>
    <row r="7" spans="1:18" ht="26.25" customHeight="1">
      <c r="E7" s="28" t="s">
        <v>85</v>
      </c>
      <c r="F7" s="11">
        <v>436.6</v>
      </c>
      <c r="G7" s="11">
        <v>435.17</v>
      </c>
      <c r="H7" s="11">
        <v>431.88</v>
      </c>
      <c r="I7" s="11">
        <v>429.37</v>
      </c>
      <c r="J7" s="11">
        <v>778.78</v>
      </c>
      <c r="K7" s="25">
        <v>780</v>
      </c>
      <c r="L7" s="25">
        <v>780.17</v>
      </c>
      <c r="M7" s="60">
        <v>782.6</v>
      </c>
      <c r="N7" s="60">
        <v>784.37</v>
      </c>
      <c r="O7" s="60">
        <v>787</v>
      </c>
      <c r="P7" s="60">
        <v>787.75</v>
      </c>
      <c r="Q7" s="60">
        <v>787.12</v>
      </c>
      <c r="R7" s="60">
        <v>788.52</v>
      </c>
    </row>
    <row r="8" spans="1:18" ht="26.25" customHeight="1">
      <c r="E8" s="28" t="s">
        <v>86</v>
      </c>
      <c r="F8" s="11">
        <v>4534.1099999999997</v>
      </c>
      <c r="G8" s="11">
        <v>4484.6499999999996</v>
      </c>
      <c r="H8" s="11">
        <v>4409.46</v>
      </c>
      <c r="I8" s="11">
        <v>4482.4799999999996</v>
      </c>
      <c r="J8" s="11">
        <v>4818.8100000000004</v>
      </c>
      <c r="K8" s="25">
        <v>5131.1899999999996</v>
      </c>
      <c r="L8" s="25">
        <v>4797.03</v>
      </c>
      <c r="M8" s="25">
        <v>5045.95</v>
      </c>
      <c r="N8" s="60">
        <v>4749.45</v>
      </c>
      <c r="O8" s="60">
        <v>4599.9799999999996</v>
      </c>
      <c r="P8" s="60">
        <v>4734.78</v>
      </c>
      <c r="Q8" s="60">
        <v>4762.1099999999997</v>
      </c>
      <c r="R8" s="60">
        <v>4997.0600000000004</v>
      </c>
    </row>
    <row r="9" spans="1:18" ht="26.25" customHeight="1">
      <c r="E9" s="29" t="s">
        <v>87</v>
      </c>
      <c r="F9" s="26">
        <v>6527.5</v>
      </c>
      <c r="G9" s="26">
        <v>6580.54</v>
      </c>
      <c r="H9" s="26">
        <v>6646.92</v>
      </c>
      <c r="I9" s="26">
        <v>6673.62</v>
      </c>
      <c r="J9" s="26">
        <v>6709.79</v>
      </c>
      <c r="K9" s="27">
        <v>6722.9</v>
      </c>
      <c r="L9" s="25">
        <v>6721.65</v>
      </c>
      <c r="M9" s="25">
        <v>6731.56</v>
      </c>
      <c r="N9" s="25">
        <v>6735.64</v>
      </c>
      <c r="O9" s="60">
        <v>6749.05</v>
      </c>
      <c r="P9" s="60">
        <v>6749.05</v>
      </c>
      <c r="Q9" s="60">
        <v>6749.52</v>
      </c>
      <c r="R9" s="60">
        <v>6758.84</v>
      </c>
    </row>
    <row r="10" spans="1:18" ht="30" customHeight="1">
      <c r="E10" s="220" t="s">
        <v>88</v>
      </c>
      <c r="F10" s="221"/>
      <c r="G10" s="221"/>
      <c r="H10" s="221"/>
      <c r="I10" s="221"/>
      <c r="J10" s="221"/>
      <c r="K10" s="221"/>
      <c r="L10" s="221"/>
      <c r="M10" s="221"/>
      <c r="N10" s="221"/>
      <c r="O10" s="221"/>
      <c r="P10" s="221"/>
      <c r="Q10" s="221"/>
    </row>
    <row r="11" spans="1:18" ht="30" customHeight="1">
      <c r="F11" s="225" t="s">
        <v>138</v>
      </c>
      <c r="G11" s="226"/>
      <c r="H11" s="226"/>
      <c r="I11" s="226"/>
      <c r="J11" s="226"/>
      <c r="K11" s="226"/>
      <c r="L11" s="226"/>
      <c r="M11" s="226"/>
      <c r="N11" s="226"/>
      <c r="O11" s="226"/>
      <c r="P11" s="226"/>
      <c r="Q11" s="226"/>
      <c r="R11" s="227"/>
    </row>
    <row r="12" spans="1:18" ht="30" customHeight="1">
      <c r="D12" s="32" t="s">
        <v>90</v>
      </c>
      <c r="E12" s="54" t="s">
        <v>91</v>
      </c>
      <c r="F12" s="59">
        <v>45658</v>
      </c>
      <c r="G12" s="53">
        <v>45689</v>
      </c>
      <c r="H12" s="59">
        <v>45717</v>
      </c>
      <c r="I12" s="53">
        <v>45748</v>
      </c>
      <c r="J12" s="59">
        <v>45778</v>
      </c>
      <c r="K12" s="61">
        <v>45809</v>
      </c>
      <c r="L12" s="77">
        <v>45839</v>
      </c>
      <c r="M12" s="77">
        <v>45870</v>
      </c>
      <c r="N12" s="77">
        <v>45901</v>
      </c>
      <c r="O12" s="77">
        <v>45931</v>
      </c>
      <c r="P12" s="77">
        <v>45962</v>
      </c>
      <c r="Q12" s="77">
        <v>45992</v>
      </c>
      <c r="R12" s="77">
        <v>46023</v>
      </c>
    </row>
    <row r="13" spans="1:18" ht="30" customHeight="1">
      <c r="D13" s="216" t="s">
        <v>92</v>
      </c>
      <c r="E13" s="50" t="s">
        <v>93</v>
      </c>
      <c r="F13" s="58">
        <v>2196.42</v>
      </c>
      <c r="G13" s="58">
        <v>2217.04</v>
      </c>
      <c r="H13" s="58">
        <v>2242.21</v>
      </c>
      <c r="I13" s="58">
        <v>2254.04</v>
      </c>
      <c r="J13" s="58">
        <v>2268.9</v>
      </c>
      <c r="K13" s="60">
        <v>2380.02</v>
      </c>
      <c r="L13" s="60">
        <v>2382.56</v>
      </c>
      <c r="M13" s="60">
        <v>2389.06</v>
      </c>
      <c r="N13" s="60">
        <v>2393.5</v>
      </c>
      <c r="O13" s="27">
        <v>2401.27</v>
      </c>
      <c r="P13" s="27">
        <v>2405.71</v>
      </c>
      <c r="Q13" s="27">
        <v>2407.4499999999998</v>
      </c>
      <c r="R13" s="27">
        <v>2413.79</v>
      </c>
    </row>
    <row r="14" spans="1:18" ht="30" customHeight="1">
      <c r="D14" s="217"/>
      <c r="E14" s="51" t="s">
        <v>94</v>
      </c>
      <c r="F14" s="11">
        <v>2788.98</v>
      </c>
      <c r="G14" s="11">
        <v>2815.16</v>
      </c>
      <c r="H14" s="11">
        <v>2847.12</v>
      </c>
      <c r="I14" s="11">
        <v>2862.14</v>
      </c>
      <c r="J14" s="11">
        <v>2881.01</v>
      </c>
      <c r="K14" s="25">
        <v>3013.19</v>
      </c>
      <c r="L14" s="60">
        <v>3016.4</v>
      </c>
      <c r="M14" s="60">
        <v>3024.63</v>
      </c>
      <c r="N14" s="60">
        <v>3030.25</v>
      </c>
      <c r="O14" s="27">
        <v>3040.08</v>
      </c>
      <c r="P14" s="27">
        <v>3045.7</v>
      </c>
      <c r="Q14" s="27">
        <v>3047.91</v>
      </c>
      <c r="R14" s="27">
        <v>3055.94</v>
      </c>
    </row>
    <row r="15" spans="1:18" ht="30" customHeight="1">
      <c r="D15" s="31" t="s">
        <v>95</v>
      </c>
      <c r="E15" s="51" t="s">
        <v>96</v>
      </c>
      <c r="F15" s="11">
        <f t="shared" ref="F15:L15" si="0">+F8</f>
        <v>4534.1099999999997</v>
      </c>
      <c r="G15" s="11">
        <f t="shared" si="0"/>
        <v>4484.6499999999996</v>
      </c>
      <c r="H15" s="11">
        <f t="shared" si="0"/>
        <v>4409.46</v>
      </c>
      <c r="I15" s="11">
        <f t="shared" si="0"/>
        <v>4482.4799999999996</v>
      </c>
      <c r="J15" s="11">
        <f t="shared" si="0"/>
        <v>4818.8100000000004</v>
      </c>
      <c r="K15" s="25">
        <f t="shared" si="0"/>
        <v>5131.1899999999996</v>
      </c>
      <c r="L15" s="25">
        <v>4797.03</v>
      </c>
      <c r="M15" s="25">
        <v>5045.95</v>
      </c>
      <c r="N15" s="60">
        <v>4749.45</v>
      </c>
      <c r="O15" s="27">
        <v>4599.9799999999996</v>
      </c>
      <c r="P15" s="60">
        <v>4734.78</v>
      </c>
      <c r="Q15" s="60">
        <v>4762.1099999999997</v>
      </c>
      <c r="R15" s="60">
        <f>R8</f>
        <v>4997.0600000000004</v>
      </c>
    </row>
    <row r="16" spans="1:18" ht="30" customHeight="1">
      <c r="D16" s="31" t="s">
        <v>97</v>
      </c>
      <c r="E16" s="52" t="s">
        <v>98</v>
      </c>
      <c r="F16" s="26">
        <f t="shared" ref="F16:Q16" si="1">+F15*1.2</f>
        <v>5440.9319999999998</v>
      </c>
      <c r="G16" s="26">
        <f t="shared" si="1"/>
        <v>5381.579999999999</v>
      </c>
      <c r="H16" s="26">
        <f t="shared" si="1"/>
        <v>5291.3519999999999</v>
      </c>
      <c r="I16" s="26">
        <f t="shared" si="1"/>
        <v>5378.9759999999997</v>
      </c>
      <c r="J16" s="26">
        <f t="shared" si="1"/>
        <v>5782.5720000000001</v>
      </c>
      <c r="K16" s="27">
        <f t="shared" si="1"/>
        <v>6157.427999999999</v>
      </c>
      <c r="L16" s="27">
        <f t="shared" si="1"/>
        <v>5756.4359999999997</v>
      </c>
      <c r="M16" s="27">
        <f t="shared" si="1"/>
        <v>6055.1399999999994</v>
      </c>
      <c r="N16" s="27">
        <f t="shared" si="1"/>
        <v>5699.3399999999992</v>
      </c>
      <c r="O16" s="27">
        <f t="shared" si="1"/>
        <v>5519.9759999999997</v>
      </c>
      <c r="P16" s="27">
        <f t="shared" si="1"/>
        <v>5681.7359999999999</v>
      </c>
      <c r="Q16" s="27">
        <f t="shared" si="1"/>
        <v>5714.5319999999992</v>
      </c>
      <c r="R16" s="27">
        <f t="shared" ref="F16:R16" si="2">+R15*1.2</f>
        <v>5996.4720000000007</v>
      </c>
    </row>
    <row r="17" spans="5:17" ht="24.75" customHeight="1">
      <c r="E17" s="218" t="s">
        <v>99</v>
      </c>
      <c r="F17" s="219"/>
      <c r="G17" s="219"/>
      <c r="H17" s="219"/>
      <c r="I17" s="219"/>
      <c r="J17" s="219"/>
      <c r="K17" s="219"/>
      <c r="L17" s="219"/>
      <c r="M17" s="219"/>
      <c r="N17" s="219"/>
      <c r="O17" s="219"/>
      <c r="P17" s="219"/>
      <c r="Q17" s="219"/>
    </row>
    <row r="18" spans="5:17">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0.249977111117893"/>
  </sheetPr>
  <dimension ref="A1:R87"/>
  <sheetViews>
    <sheetView topLeftCell="K4" zoomScale="90" zoomScaleNormal="90" workbookViewId="0">
      <selection activeCell="R13" sqref="R13:R14"/>
    </sheetView>
  </sheetViews>
  <sheetFormatPr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57"/>
      <c r="B1" s="157"/>
      <c r="C1" s="157"/>
    </row>
    <row r="2" spans="1:18" ht="15.75" thickBot="1"/>
    <row r="3" spans="1:18" ht="26.25" customHeight="1">
      <c r="F3" s="230" t="s">
        <v>104</v>
      </c>
      <c r="G3" s="231"/>
      <c r="H3" s="231"/>
      <c r="I3" s="231"/>
      <c r="J3" s="231"/>
      <c r="K3" s="231"/>
      <c r="L3" s="231"/>
      <c r="M3" s="231"/>
      <c r="N3" s="231"/>
      <c r="O3" s="231"/>
      <c r="P3" s="231"/>
      <c r="Q3" s="231"/>
      <c r="R3" s="232"/>
    </row>
    <row r="4" spans="1:18" ht="26.25" customHeight="1">
      <c r="E4" s="37" t="s">
        <v>82</v>
      </c>
      <c r="F4" s="66">
        <v>45658</v>
      </c>
      <c r="G4" s="67">
        <v>45689</v>
      </c>
      <c r="H4" s="66">
        <v>45717</v>
      </c>
      <c r="I4" s="67">
        <v>45748</v>
      </c>
      <c r="J4" s="66">
        <v>45778</v>
      </c>
      <c r="K4" s="68">
        <v>45809</v>
      </c>
      <c r="L4" s="79">
        <v>45839</v>
      </c>
      <c r="M4" s="79">
        <v>45870</v>
      </c>
      <c r="N4" s="79">
        <v>45901</v>
      </c>
      <c r="O4" s="79">
        <v>45931</v>
      </c>
      <c r="P4" s="79">
        <v>45962</v>
      </c>
      <c r="Q4" s="79">
        <v>45992</v>
      </c>
      <c r="R4" s="79">
        <v>46023</v>
      </c>
    </row>
    <row r="5" spans="1:18" ht="26.25" customHeight="1">
      <c r="E5" s="40" t="s">
        <v>83</v>
      </c>
      <c r="F5" s="58">
        <v>1555.98</v>
      </c>
      <c r="G5" s="58">
        <v>1592.13</v>
      </c>
      <c r="H5" s="58">
        <v>1656.26</v>
      </c>
      <c r="I5" s="58">
        <v>1714.3</v>
      </c>
      <c r="J5" s="58">
        <v>1594.78</v>
      </c>
      <c r="K5" s="60">
        <v>1585.64</v>
      </c>
      <c r="L5" s="60">
        <v>1634.89</v>
      </c>
      <c r="M5" s="25">
        <v>1615.25</v>
      </c>
      <c r="N5" s="25">
        <v>1562.46</v>
      </c>
      <c r="O5" s="25">
        <v>1496.35</v>
      </c>
      <c r="P5" s="25">
        <v>1508.26</v>
      </c>
      <c r="Q5" s="25">
        <v>1463.76</v>
      </c>
      <c r="R5" s="60">
        <v>1341.2</v>
      </c>
    </row>
    <row r="6" spans="1:18" ht="26.25" customHeight="1">
      <c r="E6" s="28" t="s">
        <v>84</v>
      </c>
      <c r="F6" s="11">
        <v>261.33999999999997</v>
      </c>
      <c r="G6" s="11">
        <v>279.45</v>
      </c>
      <c r="H6" s="11">
        <v>262.07</v>
      </c>
      <c r="I6" s="11">
        <v>257.89</v>
      </c>
      <c r="J6" s="11">
        <v>259.64</v>
      </c>
      <c r="K6" s="25">
        <v>255.16</v>
      </c>
      <c r="L6" s="25">
        <v>279.2</v>
      </c>
      <c r="M6" s="25">
        <v>249.66</v>
      </c>
      <c r="N6" s="25">
        <v>262.91000000000003</v>
      </c>
      <c r="O6" s="25">
        <v>3901.29</v>
      </c>
      <c r="P6" s="25">
        <v>270.82</v>
      </c>
      <c r="Q6" s="25">
        <v>278.68</v>
      </c>
      <c r="R6" s="60">
        <v>270.60000000000002</v>
      </c>
    </row>
    <row r="7" spans="1:18" ht="26.25" customHeight="1">
      <c r="E7" s="28" t="s">
        <v>85</v>
      </c>
      <c r="F7" s="11">
        <v>1014.28</v>
      </c>
      <c r="G7" s="11">
        <v>1021.44</v>
      </c>
      <c r="H7" s="11">
        <v>1027.1099999999999</v>
      </c>
      <c r="I7" s="11">
        <v>1028.77</v>
      </c>
      <c r="J7" s="11">
        <v>1032.1400000000001</v>
      </c>
      <c r="K7" s="25">
        <v>1026.78</v>
      </c>
      <c r="L7" s="25">
        <v>1023.38</v>
      </c>
      <c r="M7" s="25">
        <v>1028.17</v>
      </c>
      <c r="N7" s="25">
        <v>1032.26</v>
      </c>
      <c r="O7" s="25">
        <v>1036.1400000000001</v>
      </c>
      <c r="P7" s="25">
        <v>1033.3399999999999</v>
      </c>
      <c r="Q7" s="25">
        <v>1025.9100000000001</v>
      </c>
      <c r="R7" s="60">
        <v>1024.1099999999999</v>
      </c>
    </row>
    <row r="8" spans="1:18" ht="26.25" customHeight="1">
      <c r="E8" s="28" t="s">
        <v>86</v>
      </c>
      <c r="F8" s="11">
        <v>2895.57</v>
      </c>
      <c r="G8" s="11">
        <v>2960.91</v>
      </c>
      <c r="H8" s="11">
        <v>3015.02</v>
      </c>
      <c r="I8" s="11">
        <v>3072.48</v>
      </c>
      <c r="J8" s="11">
        <v>2953.82</v>
      </c>
      <c r="K8" s="25">
        <v>2934.34</v>
      </c>
      <c r="L8" s="25">
        <v>3006.89</v>
      </c>
      <c r="M8" s="25">
        <v>2971</v>
      </c>
      <c r="N8" s="25">
        <v>2934.16</v>
      </c>
      <c r="O8" s="25">
        <v>2870.41</v>
      </c>
      <c r="P8" s="25">
        <v>2887.29</v>
      </c>
      <c r="Q8" s="25">
        <v>2831.55</v>
      </c>
      <c r="R8" s="60">
        <v>2694.37</v>
      </c>
    </row>
    <row r="9" spans="1:18" ht="26.25" customHeight="1">
      <c r="E9" s="29" t="s">
        <v>87</v>
      </c>
      <c r="F9" s="26">
        <v>3650.38</v>
      </c>
      <c r="G9" s="26">
        <v>3680.04</v>
      </c>
      <c r="H9" s="26">
        <v>3717.16</v>
      </c>
      <c r="I9" s="26">
        <v>3732.09</v>
      </c>
      <c r="J9" s="26">
        <v>3751.99</v>
      </c>
      <c r="K9" s="27">
        <v>3759.32</v>
      </c>
      <c r="L9" s="27">
        <v>3758.62</v>
      </c>
      <c r="M9" s="25">
        <v>3764.17</v>
      </c>
      <c r="N9" s="25">
        <v>3766.44</v>
      </c>
      <c r="O9" s="25">
        <v>3773.94</v>
      </c>
      <c r="P9" s="25">
        <v>3776.19</v>
      </c>
      <c r="Q9" s="25">
        <v>3774.21</v>
      </c>
      <c r="R9" s="60">
        <v>3779.42</v>
      </c>
    </row>
    <row r="10" spans="1:18" ht="30" customHeight="1">
      <c r="E10" s="220" t="s">
        <v>88</v>
      </c>
      <c r="F10" s="221"/>
      <c r="G10" s="221"/>
      <c r="H10" s="221"/>
      <c r="I10" s="221"/>
      <c r="J10" s="221"/>
      <c r="K10" s="221"/>
      <c r="L10" s="221"/>
      <c r="M10" s="221"/>
      <c r="N10" s="221"/>
      <c r="O10" s="221"/>
      <c r="P10" s="221"/>
      <c r="Q10" s="221"/>
      <c r="R10" s="221"/>
    </row>
    <row r="11" spans="1:18" ht="30" customHeight="1">
      <c r="F11" s="222" t="s">
        <v>105</v>
      </c>
      <c r="G11" s="223"/>
      <c r="H11" s="223"/>
      <c r="I11" s="223"/>
      <c r="J11" s="223"/>
      <c r="K11" s="223"/>
      <c r="L11" s="223"/>
      <c r="M11" s="223"/>
      <c r="N11" s="223"/>
      <c r="O11" s="223"/>
      <c r="P11" s="223"/>
      <c r="Q11" s="223"/>
      <c r="R11" s="224"/>
    </row>
    <row r="12" spans="1:18" ht="30" customHeight="1">
      <c r="D12" s="32" t="s">
        <v>90</v>
      </c>
      <c r="E12" s="38" t="s">
        <v>91</v>
      </c>
      <c r="F12" s="59">
        <v>45658</v>
      </c>
      <c r="G12" s="53">
        <v>45689</v>
      </c>
      <c r="H12" s="59">
        <v>45717</v>
      </c>
      <c r="I12" s="53">
        <v>45748</v>
      </c>
      <c r="J12" s="59">
        <v>45778</v>
      </c>
      <c r="K12" s="61">
        <v>45809</v>
      </c>
      <c r="L12" s="79">
        <v>45839</v>
      </c>
      <c r="M12" s="79">
        <v>45870</v>
      </c>
      <c r="N12" s="79">
        <v>45901</v>
      </c>
      <c r="O12" s="79">
        <v>45931</v>
      </c>
      <c r="P12" s="79">
        <v>45962</v>
      </c>
      <c r="Q12" s="79">
        <v>45992</v>
      </c>
      <c r="R12" s="79">
        <v>46023</v>
      </c>
    </row>
    <row r="13" spans="1:18" ht="30" customHeight="1">
      <c r="D13" s="228" t="s">
        <v>92</v>
      </c>
      <c r="E13" s="40" t="s">
        <v>93</v>
      </c>
      <c r="F13" s="58">
        <v>1281.5899999999999</v>
      </c>
      <c r="G13" s="58">
        <v>1310.81</v>
      </c>
      <c r="H13" s="58">
        <v>1331.79</v>
      </c>
      <c r="I13" s="58">
        <v>1355.65</v>
      </c>
      <c r="J13" s="58">
        <v>1364.59</v>
      </c>
      <c r="K13" s="60">
        <v>1368.96</v>
      </c>
      <c r="L13" s="60">
        <v>1370.42</v>
      </c>
      <c r="M13" s="60">
        <v>1374.16</v>
      </c>
      <c r="N13" s="60">
        <v>1376.71</v>
      </c>
      <c r="O13" s="25">
        <v>1381.18</v>
      </c>
      <c r="P13" s="25">
        <v>1383.73</v>
      </c>
      <c r="Q13" s="27">
        <v>1384.74</v>
      </c>
      <c r="R13" s="60">
        <v>1388.38</v>
      </c>
    </row>
    <row r="14" spans="1:18" ht="30" customHeight="1">
      <c r="D14" s="229"/>
      <c r="E14" s="28" t="s">
        <v>94</v>
      </c>
      <c r="F14" s="11">
        <v>1605.86</v>
      </c>
      <c r="G14" s="11">
        <v>1642.73</v>
      </c>
      <c r="H14" s="11">
        <v>1668.87</v>
      </c>
      <c r="I14" s="11">
        <v>1696.85</v>
      </c>
      <c r="J14" s="11">
        <v>1708.03</v>
      </c>
      <c r="K14" s="25">
        <v>1713.51</v>
      </c>
      <c r="L14" s="60">
        <v>1715.34</v>
      </c>
      <c r="M14" s="60">
        <v>1720.02</v>
      </c>
      <c r="N14" s="60">
        <v>1723.21</v>
      </c>
      <c r="O14" s="25">
        <v>1728.8</v>
      </c>
      <c r="P14" s="25">
        <v>1732</v>
      </c>
      <c r="Q14" s="27">
        <v>1733.25</v>
      </c>
      <c r="R14" s="60">
        <v>1737.82</v>
      </c>
    </row>
    <row r="15" spans="1:18" ht="30" customHeight="1">
      <c r="D15" s="41" t="s">
        <v>95</v>
      </c>
      <c r="E15" s="28" t="s">
        <v>96</v>
      </c>
      <c r="F15" s="11">
        <f t="shared" ref="F15:L15" si="0">+F8</f>
        <v>2895.57</v>
      </c>
      <c r="G15" s="11">
        <f t="shared" si="0"/>
        <v>2960.91</v>
      </c>
      <c r="H15" s="11">
        <f t="shared" si="0"/>
        <v>3015.02</v>
      </c>
      <c r="I15" s="11">
        <f t="shared" si="0"/>
        <v>3072.48</v>
      </c>
      <c r="J15" s="11">
        <f t="shared" si="0"/>
        <v>2953.82</v>
      </c>
      <c r="K15" s="25">
        <f t="shared" si="0"/>
        <v>2934.34</v>
      </c>
      <c r="L15" s="25">
        <v>3006.89</v>
      </c>
      <c r="M15" s="60">
        <v>2971</v>
      </c>
      <c r="N15" s="25">
        <v>2934.16</v>
      </c>
      <c r="O15" s="25">
        <v>2870.41</v>
      </c>
      <c r="P15" s="25">
        <v>2887.29</v>
      </c>
      <c r="Q15" s="27">
        <v>2831.55</v>
      </c>
      <c r="R15" s="27">
        <f>R8</f>
        <v>2694.37</v>
      </c>
    </row>
    <row r="16" spans="1:18" ht="30" customHeight="1">
      <c r="D16" s="41" t="s">
        <v>97</v>
      </c>
      <c r="E16" s="29" t="s">
        <v>98</v>
      </c>
      <c r="F16" s="26">
        <f t="shared" ref="F16:P16" si="1">+F15*1.2</f>
        <v>3474.6840000000002</v>
      </c>
      <c r="G16" s="26">
        <f t="shared" si="1"/>
        <v>3553.0919999999996</v>
      </c>
      <c r="H16" s="26">
        <f t="shared" si="1"/>
        <v>3618.0239999999999</v>
      </c>
      <c r="I16" s="26">
        <f t="shared" si="1"/>
        <v>3686.9759999999997</v>
      </c>
      <c r="J16" s="26">
        <f t="shared" si="1"/>
        <v>3544.5840000000003</v>
      </c>
      <c r="K16" s="27">
        <f t="shared" si="1"/>
        <v>3521.2080000000001</v>
      </c>
      <c r="L16" s="27">
        <f t="shared" si="1"/>
        <v>3608.2679999999996</v>
      </c>
      <c r="M16" s="27">
        <f t="shared" si="1"/>
        <v>3565.2</v>
      </c>
      <c r="N16" s="27">
        <f t="shared" si="1"/>
        <v>3520.9919999999997</v>
      </c>
      <c r="O16" s="27">
        <f t="shared" si="1"/>
        <v>3444.4919999999997</v>
      </c>
      <c r="P16" s="27">
        <f>+P15*1.2</f>
        <v>3464.748</v>
      </c>
      <c r="Q16" s="27">
        <f>+Q15*1.2</f>
        <v>3397.86</v>
      </c>
      <c r="R16" s="27">
        <f>+R15*1.2</f>
        <v>3233.2439999999997</v>
      </c>
    </row>
    <row r="17" spans="5:18" ht="20.25" customHeight="1">
      <c r="E17" s="233" t="s">
        <v>106</v>
      </c>
      <c r="F17" s="233"/>
      <c r="G17" s="233"/>
      <c r="H17" s="233"/>
      <c r="I17" s="233"/>
      <c r="J17" s="233"/>
      <c r="K17" s="233"/>
      <c r="L17" s="233"/>
      <c r="M17" s="233"/>
      <c r="N17" s="233"/>
      <c r="O17" s="233"/>
      <c r="P17" s="233"/>
      <c r="Q17" s="233"/>
      <c r="R17" s="233"/>
    </row>
    <row r="18" spans="5:18" ht="7.9" customHeight="1">
      <c r="E18" s="234"/>
      <c r="F18" s="234"/>
      <c r="G18" s="234"/>
      <c r="H18" s="234"/>
      <c r="I18" s="234"/>
      <c r="J18" s="234"/>
      <c r="K18" s="234"/>
      <c r="L18" s="234"/>
      <c r="M18" s="234"/>
      <c r="N18" s="234"/>
      <c r="O18" s="234"/>
      <c r="P18" s="234"/>
      <c r="Q18" s="234"/>
      <c r="R18" s="234"/>
    </row>
    <row r="19" spans="5:18" ht="21.6" customHeight="1">
      <c r="E19" s="219" t="s">
        <v>88</v>
      </c>
      <c r="F19" s="219"/>
      <c r="G19" s="219"/>
      <c r="H19" s="219"/>
      <c r="I19" s="219"/>
      <c r="J19" s="219"/>
      <c r="K19" s="219"/>
      <c r="L19" s="219"/>
      <c r="M19" s="219"/>
      <c r="N19" s="219"/>
      <c r="O19" s="219"/>
      <c r="P19" s="219"/>
      <c r="Q19" s="219"/>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0.249977111117893"/>
  </sheetPr>
  <dimension ref="A1:R89"/>
  <sheetViews>
    <sheetView topLeftCell="L1" zoomScale="91" zoomScaleNormal="91" workbookViewId="0">
      <selection activeCell="R9" sqref="R5:R9"/>
    </sheetView>
  </sheetViews>
  <sheetFormatPr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57"/>
      <c r="B1" s="157"/>
      <c r="C1" s="157"/>
    </row>
    <row r="2" spans="1:18" ht="15.75" thickBot="1"/>
    <row r="3" spans="1:18" ht="26.25" customHeight="1">
      <c r="F3" s="225" t="s">
        <v>100</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18" ht="26.25" customHeight="1">
      <c r="E5" s="30" t="s">
        <v>83</v>
      </c>
      <c r="F5" s="58">
        <v>1886</v>
      </c>
      <c r="G5" s="58">
        <v>1793</v>
      </c>
      <c r="H5" s="58">
        <v>1720</v>
      </c>
      <c r="I5" s="58">
        <v>1918</v>
      </c>
      <c r="J5" s="58">
        <v>1789</v>
      </c>
      <c r="K5" s="60">
        <v>1835</v>
      </c>
      <c r="L5" s="60">
        <v>1774</v>
      </c>
      <c r="M5" s="65">
        <v>1785</v>
      </c>
      <c r="N5" s="65">
        <v>1780</v>
      </c>
      <c r="O5" s="65">
        <v>1764</v>
      </c>
      <c r="P5" s="65">
        <v>1736</v>
      </c>
      <c r="Q5" s="65">
        <v>1792</v>
      </c>
      <c r="R5" s="65">
        <v>1819</v>
      </c>
    </row>
    <row r="6" spans="1:18" ht="26.25" customHeight="1">
      <c r="E6" s="28" t="s">
        <v>84</v>
      </c>
      <c r="F6" s="11">
        <v>400</v>
      </c>
      <c r="G6" s="11">
        <v>400</v>
      </c>
      <c r="H6" s="11">
        <v>348</v>
      </c>
      <c r="I6" s="11">
        <v>384</v>
      </c>
      <c r="J6" s="11">
        <v>385</v>
      </c>
      <c r="K6" s="25">
        <v>376</v>
      </c>
      <c r="L6" s="60">
        <v>387</v>
      </c>
      <c r="M6" s="65">
        <v>421</v>
      </c>
      <c r="N6" s="65">
        <v>370</v>
      </c>
      <c r="O6" s="65">
        <v>378</v>
      </c>
      <c r="P6" s="65">
        <v>388</v>
      </c>
      <c r="Q6" s="65">
        <v>380</v>
      </c>
      <c r="R6" s="65">
        <v>395</v>
      </c>
    </row>
    <row r="7" spans="1:18" ht="26.25" customHeight="1">
      <c r="E7" s="28" t="s">
        <v>85</v>
      </c>
      <c r="F7" s="11">
        <v>716.44</v>
      </c>
      <c r="G7" s="11">
        <v>719.77</v>
      </c>
      <c r="H7" s="11">
        <v>723.89</v>
      </c>
      <c r="I7" s="11">
        <v>740.49</v>
      </c>
      <c r="J7" s="11">
        <v>741.85</v>
      </c>
      <c r="K7" s="25">
        <v>737.56</v>
      </c>
      <c r="L7" s="25">
        <v>734.34</v>
      </c>
      <c r="M7" s="65">
        <v>736.76</v>
      </c>
      <c r="N7" s="65">
        <v>738.3</v>
      </c>
      <c r="O7" s="65">
        <v>739.52</v>
      </c>
      <c r="P7" s="65">
        <v>736.51</v>
      </c>
      <c r="Q7" s="65">
        <v>730.71</v>
      </c>
      <c r="R7" s="65">
        <v>728.46</v>
      </c>
    </row>
    <row r="8" spans="1:18" ht="26.25" customHeight="1">
      <c r="E8" s="28" t="s">
        <v>86</v>
      </c>
      <c r="F8" s="11">
        <v>3091.07</v>
      </c>
      <c r="G8" s="11">
        <v>2996.48</v>
      </c>
      <c r="H8" s="11">
        <v>2872.33</v>
      </c>
      <c r="I8" s="11">
        <v>3130.78</v>
      </c>
      <c r="J8" s="11">
        <v>3005.08</v>
      </c>
      <c r="K8" s="25">
        <v>3035.85</v>
      </c>
      <c r="L8" s="25">
        <v>2995.97</v>
      </c>
      <c r="M8" s="65">
        <v>3044.41</v>
      </c>
      <c r="N8" s="65">
        <v>2986.94</v>
      </c>
      <c r="O8" s="65">
        <v>2980.77</v>
      </c>
      <c r="P8" s="65">
        <v>2961.04</v>
      </c>
      <c r="Q8" s="65">
        <v>3003.77</v>
      </c>
      <c r="R8" s="65">
        <v>3050.3</v>
      </c>
    </row>
    <row r="9" spans="1:18" ht="26.25" customHeight="1">
      <c r="E9" s="29" t="s">
        <v>87</v>
      </c>
      <c r="F9" s="26">
        <v>4976</v>
      </c>
      <c r="G9" s="26">
        <v>5016</v>
      </c>
      <c r="H9" s="26">
        <v>5067</v>
      </c>
      <c r="I9" s="26">
        <v>5087</v>
      </c>
      <c r="J9" s="26">
        <v>5114</v>
      </c>
      <c r="K9" s="27">
        <v>5124</v>
      </c>
      <c r="L9" s="25">
        <v>5123</v>
      </c>
      <c r="M9" s="65">
        <v>5131</v>
      </c>
      <c r="N9" s="65">
        <v>5134</v>
      </c>
      <c r="O9" s="65">
        <v>5144</v>
      </c>
      <c r="P9" s="65">
        <v>5147</v>
      </c>
      <c r="Q9" s="65">
        <v>5145</v>
      </c>
      <c r="R9" s="65">
        <v>5152</v>
      </c>
    </row>
    <row r="10" spans="1:18" ht="30" customHeight="1">
      <c r="E10" s="220" t="s">
        <v>88</v>
      </c>
      <c r="F10" s="221"/>
      <c r="G10" s="221"/>
      <c r="H10" s="221"/>
      <c r="I10" s="221"/>
      <c r="J10" s="221"/>
      <c r="K10" s="221"/>
      <c r="L10" s="221"/>
      <c r="M10" s="221"/>
      <c r="N10" s="221"/>
      <c r="O10" s="221"/>
      <c r="P10" s="221"/>
      <c r="Q10" s="221"/>
      <c r="R10" s="221"/>
    </row>
    <row r="11" spans="1:18" ht="30" customHeight="1">
      <c r="F11" s="222" t="s">
        <v>101</v>
      </c>
      <c r="G11" s="223"/>
      <c r="H11" s="223"/>
      <c r="I11" s="223"/>
      <c r="J11" s="223"/>
      <c r="K11" s="223"/>
      <c r="L11" s="223"/>
      <c r="M11" s="223"/>
      <c r="N11" s="223"/>
      <c r="O11" s="223"/>
      <c r="P11" s="223"/>
      <c r="Q11" s="223"/>
      <c r="R11" s="224"/>
    </row>
    <row r="12" spans="1:18" ht="30" customHeight="1">
      <c r="D12" s="32" t="s">
        <v>90</v>
      </c>
      <c r="E12" s="38" t="s">
        <v>91</v>
      </c>
      <c r="F12" s="59">
        <v>45658</v>
      </c>
      <c r="G12" s="53">
        <v>45689</v>
      </c>
      <c r="H12" s="59">
        <v>45717</v>
      </c>
      <c r="I12" s="53">
        <v>45748</v>
      </c>
      <c r="J12" s="63">
        <v>45778</v>
      </c>
      <c r="K12" s="61">
        <v>45809</v>
      </c>
      <c r="L12" s="77">
        <v>45839</v>
      </c>
      <c r="M12" s="77">
        <v>45870</v>
      </c>
      <c r="N12" s="77">
        <v>45901</v>
      </c>
      <c r="O12" s="77">
        <v>45931</v>
      </c>
      <c r="P12" s="77">
        <v>45962</v>
      </c>
      <c r="Q12" s="77">
        <v>45992</v>
      </c>
      <c r="R12" s="77">
        <v>46023</v>
      </c>
    </row>
    <row r="13" spans="1:18" ht="30" customHeight="1">
      <c r="D13" s="216" t="s">
        <v>92</v>
      </c>
      <c r="E13" s="30" t="s">
        <v>93</v>
      </c>
      <c r="F13" s="64">
        <v>1416.46</v>
      </c>
      <c r="G13" s="64">
        <v>1429.76</v>
      </c>
      <c r="H13" s="64">
        <v>1445.99</v>
      </c>
      <c r="I13" s="64">
        <v>1453.62</v>
      </c>
      <c r="J13" s="64">
        <v>1463.2</v>
      </c>
      <c r="K13" s="65">
        <v>1467.89</v>
      </c>
      <c r="L13" s="65">
        <v>1469.45</v>
      </c>
      <c r="M13" s="65">
        <v>1473.46</v>
      </c>
      <c r="N13" s="65">
        <v>1476.2</v>
      </c>
      <c r="O13" s="65">
        <v>1480.99</v>
      </c>
      <c r="P13" s="65">
        <v>1483.73</v>
      </c>
      <c r="Q13" s="65">
        <v>1484.8</v>
      </c>
      <c r="R13" s="65">
        <v>1488.72</v>
      </c>
    </row>
    <row r="14" spans="1:18" ht="30" customHeight="1">
      <c r="D14" s="217"/>
      <c r="E14" s="28" t="s">
        <v>94</v>
      </c>
      <c r="F14" s="11">
        <v>1778.19</v>
      </c>
      <c r="G14" s="11">
        <v>1794.88</v>
      </c>
      <c r="H14" s="11">
        <v>1815.26</v>
      </c>
      <c r="I14" s="11">
        <v>1824.83</v>
      </c>
      <c r="J14" s="11">
        <v>1836.86</v>
      </c>
      <c r="K14" s="25">
        <v>1842.75</v>
      </c>
      <c r="L14" s="65">
        <v>1844.72</v>
      </c>
      <c r="M14" s="65">
        <v>1849.75</v>
      </c>
      <c r="N14" s="65">
        <v>1853.18</v>
      </c>
      <c r="O14" s="65">
        <v>1859.2</v>
      </c>
      <c r="P14" s="65">
        <v>1862.63</v>
      </c>
      <c r="Q14" s="65">
        <v>1863.98</v>
      </c>
      <c r="R14" s="65">
        <v>1868.89</v>
      </c>
    </row>
    <row r="15" spans="1:18" ht="30" customHeight="1">
      <c r="D15" s="31" t="s">
        <v>95</v>
      </c>
      <c r="E15" s="28" t="s">
        <v>96</v>
      </c>
      <c r="F15" s="11">
        <f t="shared" ref="F15:L15" si="0">+F8</f>
        <v>3091.07</v>
      </c>
      <c r="G15" s="11">
        <f t="shared" si="0"/>
        <v>2996.48</v>
      </c>
      <c r="H15" s="11">
        <f t="shared" si="0"/>
        <v>2872.33</v>
      </c>
      <c r="I15" s="11">
        <f t="shared" si="0"/>
        <v>3130.78</v>
      </c>
      <c r="J15" s="11">
        <f t="shared" si="0"/>
        <v>3005.08</v>
      </c>
      <c r="K15" s="25">
        <f t="shared" si="0"/>
        <v>3035.85</v>
      </c>
      <c r="L15" s="25">
        <v>2995.97</v>
      </c>
      <c r="M15" s="65">
        <v>3044.41</v>
      </c>
      <c r="N15" s="65">
        <v>2986.94</v>
      </c>
      <c r="O15" s="65">
        <v>2980.77</v>
      </c>
      <c r="P15" s="65">
        <v>2961.04</v>
      </c>
      <c r="Q15" s="65">
        <v>3003.77</v>
      </c>
      <c r="R15" s="65">
        <f>R8</f>
        <v>3050.3</v>
      </c>
    </row>
    <row r="16" spans="1:18" ht="30" customHeight="1">
      <c r="D16" s="31" t="s">
        <v>97</v>
      </c>
      <c r="E16" s="29" t="s">
        <v>98</v>
      </c>
      <c r="F16" s="26">
        <f t="shared" ref="F16:Q16" si="1">+F15*1.2</f>
        <v>3709.2840000000001</v>
      </c>
      <c r="G16" s="26">
        <f t="shared" si="1"/>
        <v>3595.7759999999998</v>
      </c>
      <c r="H16" s="26">
        <f t="shared" si="1"/>
        <v>3446.7959999999998</v>
      </c>
      <c r="I16" s="26">
        <f t="shared" si="1"/>
        <v>3756.9360000000001</v>
      </c>
      <c r="J16" s="26">
        <f t="shared" si="1"/>
        <v>3606.096</v>
      </c>
      <c r="K16" s="27">
        <f t="shared" si="1"/>
        <v>3643.02</v>
      </c>
      <c r="L16" s="27">
        <f t="shared" si="1"/>
        <v>3595.1639999999998</v>
      </c>
      <c r="M16" s="65">
        <f t="shared" si="1"/>
        <v>3653.2919999999999</v>
      </c>
      <c r="N16" s="65">
        <f t="shared" si="1"/>
        <v>3584.328</v>
      </c>
      <c r="O16" s="65">
        <f t="shared" si="1"/>
        <v>3576.924</v>
      </c>
      <c r="P16" s="65">
        <f t="shared" si="1"/>
        <v>3553.248</v>
      </c>
      <c r="Q16" s="65">
        <f t="shared" si="1"/>
        <v>3604.5239999999999</v>
      </c>
      <c r="R16" s="65">
        <f t="shared" ref="F16:R16" si="2">+R15*1.2</f>
        <v>3660.36</v>
      </c>
    </row>
    <row r="17" spans="5:18" ht="23.65" customHeight="1">
      <c r="E17" s="218" t="s">
        <v>99</v>
      </c>
      <c r="F17" s="218"/>
      <c r="G17" s="218"/>
      <c r="H17" s="218"/>
      <c r="I17" s="218"/>
      <c r="J17" s="218"/>
      <c r="K17" s="218"/>
      <c r="L17" s="218"/>
      <c r="M17" s="218"/>
      <c r="N17" s="218"/>
      <c r="O17" s="218"/>
      <c r="P17" s="218"/>
      <c r="Q17" s="218"/>
      <c r="R17" s="218"/>
    </row>
    <row r="18" spans="5:18" ht="21.75" customHeight="1">
      <c r="E18" s="219"/>
      <c r="F18" s="219"/>
      <c r="G18" s="219"/>
      <c r="H18" s="219"/>
      <c r="I18" s="219"/>
      <c r="J18" s="219"/>
      <c r="K18" s="219"/>
      <c r="L18" s="219"/>
      <c r="M18" s="219"/>
      <c r="N18" s="219"/>
      <c r="O18" s="219"/>
      <c r="P18" s="219"/>
      <c r="Q18" s="219"/>
      <c r="R18" s="219"/>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tabColor theme="0" tint="-0.249977111117893"/>
  </sheetPr>
  <dimension ref="A1:R86"/>
  <sheetViews>
    <sheetView topLeftCell="C1" zoomScale="90" zoomScaleNormal="90" workbookViewId="0">
      <selection activeCell="X23" sqref="X23"/>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57"/>
      <c r="B1" s="157"/>
      <c r="C1" s="157"/>
    </row>
    <row r="2" spans="1:18" ht="15.75" thickBot="1"/>
    <row r="3" spans="1:18" ht="26.25" customHeight="1" thickBot="1">
      <c r="F3" s="225" t="s">
        <v>139</v>
      </c>
      <c r="G3" s="226"/>
      <c r="H3" s="226"/>
      <c r="I3" s="226"/>
      <c r="J3" s="226"/>
      <c r="K3" s="226"/>
      <c r="L3" s="226"/>
      <c r="M3" s="226"/>
      <c r="N3" s="226"/>
      <c r="O3" s="226"/>
      <c r="P3" s="226"/>
      <c r="Q3" s="226"/>
      <c r="R3" s="227"/>
    </row>
    <row r="4" spans="1:18" ht="26.25" customHeight="1" thickBot="1">
      <c r="E4" s="39" t="s">
        <v>82</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83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84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85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86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87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220" t="s">
        <v>88</v>
      </c>
      <c r="F10" s="221"/>
      <c r="G10" s="221"/>
      <c r="H10" s="221"/>
      <c r="I10" s="221"/>
      <c r="J10" s="221"/>
      <c r="K10" s="221"/>
      <c r="L10" s="221"/>
      <c r="M10" s="221"/>
      <c r="N10" s="221"/>
      <c r="O10" s="221"/>
      <c r="P10" s="221"/>
      <c r="Q10" s="221"/>
    </row>
    <row r="11" spans="1:18" ht="30" customHeight="1" thickBot="1">
      <c r="F11" s="225" t="s">
        <v>140</v>
      </c>
      <c r="G11" s="226"/>
      <c r="H11" s="226"/>
      <c r="I11" s="226"/>
      <c r="J11" s="226"/>
      <c r="K11" s="226"/>
      <c r="L11" s="226"/>
      <c r="M11" s="226"/>
      <c r="N11" s="226"/>
      <c r="O11" s="226"/>
      <c r="P11" s="226"/>
      <c r="Q11" s="226"/>
      <c r="R11" s="227"/>
    </row>
    <row r="12" spans="1:18" ht="30" customHeight="1" thickBot="1">
      <c r="D12" s="32" t="s">
        <v>90</v>
      </c>
      <c r="E12" s="42" t="s">
        <v>91</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28" t="s">
        <v>92</v>
      </c>
      <c r="E13" s="40" t="s">
        <v>93</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29"/>
      <c r="E14" s="28" t="s">
        <v>94</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95</v>
      </c>
      <c r="E15" s="28" t="s">
        <v>96</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97</v>
      </c>
      <c r="E16" s="29" t="s">
        <v>98</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218" t="s">
        <v>99</v>
      </c>
      <c r="F17" s="219"/>
      <c r="G17" s="219"/>
      <c r="H17" s="219"/>
      <c r="I17" s="219"/>
      <c r="J17" s="219"/>
      <c r="K17" s="219"/>
      <c r="L17" s="219"/>
      <c r="M17" s="219"/>
      <c r="N17" s="219"/>
      <c r="O17" s="219"/>
      <c r="P17" s="219"/>
      <c r="Q17" s="219"/>
    </row>
    <row r="18" spans="5:17">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0.34998626667073579"/>
  </sheetPr>
  <dimension ref="A1:U86"/>
  <sheetViews>
    <sheetView topLeftCell="K1" zoomScale="89" zoomScaleNormal="89" workbookViewId="0">
      <selection activeCell="R5" sqref="R5:R9"/>
    </sheetView>
  </sheetViews>
  <sheetFormatPr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57"/>
      <c r="B1" s="157"/>
      <c r="C1" s="157"/>
    </row>
    <row r="2" spans="1:21" ht="15.75" thickBot="1"/>
    <row r="3" spans="1:21" ht="26.25" customHeight="1">
      <c r="F3" s="225" t="s">
        <v>100</v>
      </c>
      <c r="G3" s="226"/>
      <c r="H3" s="226"/>
      <c r="I3" s="226"/>
      <c r="J3" s="226"/>
      <c r="K3" s="226"/>
      <c r="L3" s="226"/>
      <c r="M3" s="226"/>
      <c r="N3" s="226"/>
      <c r="O3" s="226"/>
      <c r="P3" s="226"/>
      <c r="Q3" s="226"/>
      <c r="R3" s="227"/>
    </row>
    <row r="4" spans="1:21"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46327</v>
      </c>
    </row>
    <row r="5" spans="1:21" ht="26.25" customHeight="1">
      <c r="E5" s="30" t="s">
        <v>83</v>
      </c>
      <c r="F5" s="58">
        <v>1886</v>
      </c>
      <c r="G5" s="58">
        <v>1793</v>
      </c>
      <c r="H5" s="58">
        <v>1720</v>
      </c>
      <c r="I5" s="58">
        <v>1918</v>
      </c>
      <c r="J5" s="58">
        <v>1789</v>
      </c>
      <c r="K5" s="60">
        <v>1835</v>
      </c>
      <c r="L5" s="60">
        <v>1774</v>
      </c>
      <c r="M5" s="60">
        <v>1785</v>
      </c>
      <c r="N5" s="60">
        <v>1780</v>
      </c>
      <c r="O5" s="60">
        <v>1764</v>
      </c>
      <c r="P5" s="60">
        <v>1736</v>
      </c>
      <c r="Q5" s="60">
        <v>1792</v>
      </c>
      <c r="R5" s="65">
        <v>1819</v>
      </c>
    </row>
    <row r="6" spans="1:21" ht="26.25" customHeight="1">
      <c r="E6" s="28" t="s">
        <v>84</v>
      </c>
      <c r="F6" s="11">
        <v>400</v>
      </c>
      <c r="G6" s="11">
        <v>400</v>
      </c>
      <c r="H6" s="11">
        <v>348</v>
      </c>
      <c r="I6" s="11">
        <v>384</v>
      </c>
      <c r="J6" s="11">
        <v>385</v>
      </c>
      <c r="K6" s="25">
        <v>376</v>
      </c>
      <c r="L6" s="60">
        <v>387</v>
      </c>
      <c r="M6" s="60">
        <v>421</v>
      </c>
      <c r="N6" s="60">
        <v>370</v>
      </c>
      <c r="O6" s="60">
        <v>378</v>
      </c>
      <c r="P6" s="60">
        <v>388</v>
      </c>
      <c r="Q6" s="60">
        <v>380</v>
      </c>
      <c r="R6" s="65">
        <v>395</v>
      </c>
    </row>
    <row r="7" spans="1:21" ht="26.25" customHeight="1">
      <c r="E7" s="28" t="s">
        <v>85</v>
      </c>
      <c r="F7" s="11">
        <v>716.44</v>
      </c>
      <c r="G7" s="11">
        <v>719.77</v>
      </c>
      <c r="H7" s="11">
        <v>723.89</v>
      </c>
      <c r="I7" s="11">
        <v>740.49</v>
      </c>
      <c r="J7" s="11">
        <v>741.85</v>
      </c>
      <c r="K7" s="25">
        <v>737.56</v>
      </c>
      <c r="L7" s="60">
        <v>734.34</v>
      </c>
      <c r="M7" s="60">
        <v>736.76</v>
      </c>
      <c r="N7" s="60">
        <v>738.3</v>
      </c>
      <c r="O7" s="60">
        <v>739.52</v>
      </c>
      <c r="P7" s="60">
        <v>736.51</v>
      </c>
      <c r="Q7" s="60">
        <v>730.71</v>
      </c>
      <c r="R7" s="65">
        <v>728.46</v>
      </c>
    </row>
    <row r="8" spans="1:21" ht="26.25" customHeight="1">
      <c r="E8" s="28" t="s">
        <v>86</v>
      </c>
      <c r="F8" s="11">
        <v>3091.07</v>
      </c>
      <c r="G8" s="11">
        <v>2996.48</v>
      </c>
      <c r="H8" s="11">
        <v>2872.33</v>
      </c>
      <c r="I8" s="11">
        <v>3130.78</v>
      </c>
      <c r="J8" s="11">
        <v>3005.08</v>
      </c>
      <c r="K8" s="25">
        <v>3035.85</v>
      </c>
      <c r="L8" s="60">
        <v>2995.97</v>
      </c>
      <c r="M8" s="60">
        <v>3044.41</v>
      </c>
      <c r="N8" s="60">
        <v>2986.94</v>
      </c>
      <c r="O8" s="60">
        <v>2980.77</v>
      </c>
      <c r="P8" s="60">
        <v>2961.04</v>
      </c>
      <c r="Q8" s="60">
        <v>3003.77</v>
      </c>
      <c r="R8" s="65">
        <v>3050.3</v>
      </c>
    </row>
    <row r="9" spans="1:21" ht="26.25" customHeight="1">
      <c r="E9" s="29" t="s">
        <v>87</v>
      </c>
      <c r="F9" s="26">
        <v>4976</v>
      </c>
      <c r="G9" s="26">
        <v>5016</v>
      </c>
      <c r="H9" s="26">
        <v>5067</v>
      </c>
      <c r="I9" s="26">
        <v>5087</v>
      </c>
      <c r="J9" s="26">
        <v>5114</v>
      </c>
      <c r="K9" s="27">
        <v>5124</v>
      </c>
      <c r="L9" s="60">
        <v>5123</v>
      </c>
      <c r="M9" s="60">
        <v>5131</v>
      </c>
      <c r="N9" s="60">
        <v>5134</v>
      </c>
      <c r="O9" s="60">
        <v>5144</v>
      </c>
      <c r="P9" s="60">
        <v>5147</v>
      </c>
      <c r="Q9" s="60">
        <v>5145</v>
      </c>
      <c r="R9" s="65">
        <v>5152</v>
      </c>
    </row>
    <row r="10" spans="1:21" ht="30" customHeight="1">
      <c r="E10" s="220" t="s">
        <v>88</v>
      </c>
      <c r="F10" s="221"/>
      <c r="G10" s="221"/>
      <c r="H10" s="221"/>
      <c r="I10" s="221"/>
      <c r="J10" s="221"/>
      <c r="K10" s="221"/>
      <c r="L10" s="221"/>
      <c r="M10" s="221"/>
      <c r="N10" s="221"/>
      <c r="O10" s="221"/>
      <c r="P10" s="221"/>
      <c r="Q10" s="221"/>
      <c r="R10" s="221"/>
    </row>
    <row r="11" spans="1:21" ht="30" customHeight="1">
      <c r="F11" s="222" t="s">
        <v>101</v>
      </c>
      <c r="G11" s="223"/>
      <c r="H11" s="223"/>
      <c r="I11" s="223"/>
      <c r="J11" s="223"/>
      <c r="K11" s="223"/>
      <c r="L11" s="223"/>
      <c r="M11" s="223"/>
      <c r="N11" s="223"/>
      <c r="O11" s="223"/>
      <c r="P11" s="223"/>
      <c r="Q11" s="223"/>
      <c r="R11" s="224"/>
    </row>
    <row r="12" spans="1:21" ht="30" customHeight="1">
      <c r="D12" s="38" t="s">
        <v>90</v>
      </c>
      <c r="E12" s="38" t="s">
        <v>91</v>
      </c>
      <c r="F12" s="59">
        <v>45658</v>
      </c>
      <c r="G12" s="53">
        <v>45689</v>
      </c>
      <c r="H12" s="59">
        <v>45717</v>
      </c>
      <c r="I12" s="53">
        <v>45748</v>
      </c>
      <c r="J12" s="63">
        <v>45778</v>
      </c>
      <c r="K12" s="61">
        <v>45809</v>
      </c>
      <c r="L12" s="77">
        <v>45839</v>
      </c>
      <c r="M12" s="77">
        <v>45870</v>
      </c>
      <c r="N12" s="77">
        <v>45901</v>
      </c>
      <c r="O12" s="77">
        <v>45931</v>
      </c>
      <c r="P12" s="77">
        <v>45962</v>
      </c>
      <c r="Q12" s="77">
        <v>45992</v>
      </c>
      <c r="R12" s="77">
        <v>46023</v>
      </c>
    </row>
    <row r="13" spans="1:21" ht="30" customHeight="1">
      <c r="D13" s="216" t="s">
        <v>92</v>
      </c>
      <c r="E13" s="30" t="s">
        <v>93</v>
      </c>
      <c r="F13" s="64">
        <v>1416.46</v>
      </c>
      <c r="G13" s="64">
        <v>1429.76</v>
      </c>
      <c r="H13" s="64">
        <v>1445.99</v>
      </c>
      <c r="I13" s="64">
        <v>1453.62</v>
      </c>
      <c r="J13" s="64">
        <v>1463.2</v>
      </c>
      <c r="K13" s="65">
        <v>1467.89</v>
      </c>
      <c r="L13" s="65">
        <v>1469.45</v>
      </c>
      <c r="M13" s="65">
        <v>1473.46</v>
      </c>
      <c r="N13" s="65">
        <v>1476.2</v>
      </c>
      <c r="O13" s="65">
        <v>1480.99</v>
      </c>
      <c r="P13" s="60">
        <v>1483.73</v>
      </c>
      <c r="Q13" s="60">
        <v>1484.8</v>
      </c>
      <c r="R13" s="60">
        <v>1488.72</v>
      </c>
      <c r="U13" s="93"/>
    </row>
    <row r="14" spans="1:21" ht="30" customHeight="1">
      <c r="D14" s="217"/>
      <c r="E14" s="28" t="s">
        <v>94</v>
      </c>
      <c r="F14" s="11">
        <v>1778.19</v>
      </c>
      <c r="G14" s="11">
        <v>1794.88</v>
      </c>
      <c r="H14" s="11">
        <v>1815.26</v>
      </c>
      <c r="I14" s="11">
        <v>1824.83</v>
      </c>
      <c r="J14" s="11">
        <v>1836.86</v>
      </c>
      <c r="K14" s="25">
        <v>1842.75</v>
      </c>
      <c r="L14" s="65">
        <v>1844.72</v>
      </c>
      <c r="M14" s="65">
        <v>1849.75</v>
      </c>
      <c r="N14" s="65">
        <v>1853.18</v>
      </c>
      <c r="O14" s="65">
        <v>1859.2</v>
      </c>
      <c r="P14" s="60">
        <v>1862.63</v>
      </c>
      <c r="Q14" s="60">
        <v>1863.98</v>
      </c>
      <c r="R14" s="60">
        <v>1868.89</v>
      </c>
    </row>
    <row r="15" spans="1:21" ht="30" customHeight="1">
      <c r="D15" s="31" t="s">
        <v>95</v>
      </c>
      <c r="E15" s="28" t="s">
        <v>96</v>
      </c>
      <c r="F15" s="11">
        <f t="shared" ref="F15:L15" si="0">+F8</f>
        <v>3091.07</v>
      </c>
      <c r="G15" s="11">
        <f t="shared" si="0"/>
        <v>2996.48</v>
      </c>
      <c r="H15" s="11">
        <f t="shared" si="0"/>
        <v>2872.33</v>
      </c>
      <c r="I15" s="11">
        <f t="shared" si="0"/>
        <v>3130.78</v>
      </c>
      <c r="J15" s="11">
        <f t="shared" si="0"/>
        <v>3005.08</v>
      </c>
      <c r="K15" s="25">
        <f t="shared" si="0"/>
        <v>3035.85</v>
      </c>
      <c r="L15" s="25">
        <v>2995.97</v>
      </c>
      <c r="M15" s="65">
        <v>3044.41</v>
      </c>
      <c r="N15" s="65">
        <v>2986.94</v>
      </c>
      <c r="O15" s="65">
        <v>2980.77</v>
      </c>
      <c r="P15" s="60">
        <v>2961.04</v>
      </c>
      <c r="Q15" s="60">
        <v>3003.77</v>
      </c>
      <c r="R15" s="60">
        <f>R8</f>
        <v>3050.3</v>
      </c>
    </row>
    <row r="16" spans="1:21" ht="30" customHeight="1">
      <c r="D16" s="31" t="s">
        <v>97</v>
      </c>
      <c r="E16" s="29" t="s">
        <v>98</v>
      </c>
      <c r="F16" s="26">
        <f t="shared" ref="F16:Q16" si="1">+F15*1.2</f>
        <v>3709.2840000000001</v>
      </c>
      <c r="G16" s="26">
        <f t="shared" si="1"/>
        <v>3595.7759999999998</v>
      </c>
      <c r="H16" s="26">
        <f t="shared" si="1"/>
        <v>3446.7959999999998</v>
      </c>
      <c r="I16" s="26">
        <f t="shared" si="1"/>
        <v>3756.9360000000001</v>
      </c>
      <c r="J16" s="26">
        <f t="shared" si="1"/>
        <v>3606.096</v>
      </c>
      <c r="K16" s="27">
        <f t="shared" si="1"/>
        <v>3643.02</v>
      </c>
      <c r="L16" s="27">
        <f t="shared" si="1"/>
        <v>3595.1639999999998</v>
      </c>
      <c r="M16" s="27">
        <f t="shared" si="1"/>
        <v>3653.2919999999999</v>
      </c>
      <c r="N16" s="65">
        <f t="shared" si="1"/>
        <v>3584.328</v>
      </c>
      <c r="O16" s="65">
        <f t="shared" si="1"/>
        <v>3576.924</v>
      </c>
      <c r="P16" s="60">
        <f t="shared" si="1"/>
        <v>3553.248</v>
      </c>
      <c r="Q16" s="60">
        <f t="shared" si="1"/>
        <v>3604.5239999999999</v>
      </c>
      <c r="R16" s="60">
        <f t="shared" ref="F16:R16" si="2">+R15*1.2</f>
        <v>3660.36</v>
      </c>
    </row>
    <row r="17" spans="5:18" ht="24.75" customHeight="1">
      <c r="E17" s="218" t="s">
        <v>99</v>
      </c>
      <c r="F17" s="218"/>
      <c r="G17" s="218"/>
      <c r="H17" s="218"/>
      <c r="I17" s="218"/>
      <c r="J17" s="218"/>
      <c r="K17" s="218"/>
      <c r="L17" s="218"/>
      <c r="M17" s="218"/>
      <c r="N17" s="218"/>
      <c r="O17" s="218"/>
      <c r="P17" s="218"/>
      <c r="Q17" s="218"/>
      <c r="R17" s="218"/>
    </row>
    <row r="18" spans="5:18" ht="24.75" customHeight="1">
      <c r="E18" s="219"/>
      <c r="F18" s="219"/>
      <c r="G18" s="219"/>
      <c r="H18" s="219"/>
      <c r="I18" s="219"/>
      <c r="J18" s="219"/>
      <c r="K18" s="219"/>
      <c r="L18" s="219"/>
      <c r="M18" s="219"/>
      <c r="N18" s="219"/>
      <c r="O18" s="219"/>
      <c r="P18" s="219"/>
      <c r="Q18" s="219"/>
      <c r="R18" s="219"/>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0.249977111117893"/>
  </sheetPr>
  <dimension ref="A1:R87"/>
  <sheetViews>
    <sheetView topLeftCell="M1" zoomScale="89" zoomScaleNormal="89" workbookViewId="0">
      <selection activeCell="R14" sqref="R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75" thickBot="1"/>
    <row r="3" spans="1:18" ht="26.25" customHeight="1">
      <c r="F3" s="225" t="s">
        <v>141</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61">
        <v>45809</v>
      </c>
      <c r="L4" s="77">
        <v>45839</v>
      </c>
      <c r="M4" s="77">
        <v>45870</v>
      </c>
      <c r="N4" s="77">
        <v>45901</v>
      </c>
      <c r="O4" s="77">
        <v>45931</v>
      </c>
      <c r="P4" s="77">
        <v>45962</v>
      </c>
      <c r="Q4" s="77">
        <v>45992</v>
      </c>
      <c r="R4" s="77">
        <v>46327</v>
      </c>
    </row>
    <row r="5" spans="1:18" ht="26.25" customHeight="1">
      <c r="E5" s="30" t="s">
        <v>83</v>
      </c>
      <c r="F5" s="58">
        <v>1566.65</v>
      </c>
      <c r="G5" s="58">
        <v>1487.64</v>
      </c>
      <c r="H5" s="58">
        <v>1323.2</v>
      </c>
      <c r="I5" s="58">
        <v>1547.72</v>
      </c>
      <c r="J5" s="58">
        <v>1438.68</v>
      </c>
      <c r="K5" s="60">
        <v>1410.56</v>
      </c>
      <c r="L5" s="60">
        <v>1359.8</v>
      </c>
      <c r="M5" s="25">
        <v>1359.8</v>
      </c>
      <c r="N5" s="25">
        <v>1304</v>
      </c>
      <c r="O5" s="25">
        <v>1304</v>
      </c>
      <c r="P5" s="25">
        <v>1384.6</v>
      </c>
      <c r="Q5" s="25">
        <v>1444.11</v>
      </c>
      <c r="R5" s="25">
        <v>1455.58</v>
      </c>
    </row>
    <row r="6" spans="1:18" ht="26.25" customHeight="1">
      <c r="E6" s="28" t="s">
        <v>84</v>
      </c>
      <c r="F6" s="11">
        <v>406.83</v>
      </c>
      <c r="G6" s="11">
        <v>453.01</v>
      </c>
      <c r="H6" s="11">
        <v>401.98</v>
      </c>
      <c r="I6" s="11">
        <v>419.54</v>
      </c>
      <c r="J6" s="11">
        <v>487.92</v>
      </c>
      <c r="K6" s="25">
        <v>413.66</v>
      </c>
      <c r="L6" s="25">
        <v>434.03</v>
      </c>
      <c r="M6" s="25">
        <v>434.03</v>
      </c>
      <c r="N6" s="25">
        <v>427.34</v>
      </c>
      <c r="O6" s="25">
        <v>427.34</v>
      </c>
      <c r="P6" s="25">
        <v>469.76</v>
      </c>
      <c r="Q6" s="25">
        <v>449.54</v>
      </c>
      <c r="R6" s="25">
        <v>479.16</v>
      </c>
    </row>
    <row r="7" spans="1:18" ht="26.25" customHeight="1">
      <c r="E7" s="28" t="s">
        <v>85</v>
      </c>
      <c r="F7" s="11">
        <v>417.39</v>
      </c>
      <c r="G7" s="11">
        <v>422.35</v>
      </c>
      <c r="H7" s="11">
        <v>426.46</v>
      </c>
      <c r="I7" s="11">
        <v>429.05</v>
      </c>
      <c r="J7" s="11">
        <v>432.44</v>
      </c>
      <c r="K7" s="25">
        <v>431.88</v>
      </c>
      <c r="L7" s="25">
        <v>432.31</v>
      </c>
      <c r="M7" s="25">
        <v>432.31</v>
      </c>
      <c r="N7" s="25">
        <v>440.57</v>
      </c>
      <c r="O7" s="25">
        <v>440.57</v>
      </c>
      <c r="P7" s="25">
        <v>445.27</v>
      </c>
      <c r="Q7" s="25">
        <v>443.31</v>
      </c>
      <c r="R7" s="25">
        <v>444.26</v>
      </c>
    </row>
    <row r="8" spans="1:18" ht="26.25" customHeight="1">
      <c r="E8" s="28" t="s">
        <v>86</v>
      </c>
      <c r="F8" s="11">
        <v>2456.4</v>
      </c>
      <c r="G8" s="11">
        <v>2433.42</v>
      </c>
      <c r="H8" s="11">
        <v>2217.42</v>
      </c>
      <c r="I8" s="11">
        <v>2467.39</v>
      </c>
      <c r="J8" s="11">
        <v>2428.83</v>
      </c>
      <c r="K8" s="25">
        <v>2327.14</v>
      </c>
      <c r="L8" s="25">
        <v>2298.88</v>
      </c>
      <c r="M8" s="25">
        <v>2298.88</v>
      </c>
      <c r="N8" s="25">
        <v>2246.67</v>
      </c>
      <c r="O8" s="25">
        <v>2246.67</v>
      </c>
      <c r="P8" s="25">
        <v>2374.59</v>
      </c>
      <c r="Q8" s="25">
        <v>2408.1</v>
      </c>
      <c r="R8" s="25">
        <v>2451.54</v>
      </c>
    </row>
    <row r="9" spans="1:18" ht="26.25" customHeight="1">
      <c r="E9" s="29" t="s">
        <v>87</v>
      </c>
      <c r="F9" s="26">
        <v>2961</v>
      </c>
      <c r="G9" s="26">
        <v>2985</v>
      </c>
      <c r="H9" s="26">
        <v>3016</v>
      </c>
      <c r="I9" s="26">
        <v>3028</v>
      </c>
      <c r="J9" s="26">
        <v>3044</v>
      </c>
      <c r="K9" s="27">
        <v>3050</v>
      </c>
      <c r="L9" s="27">
        <v>3049</v>
      </c>
      <c r="M9" s="27">
        <v>3049</v>
      </c>
      <c r="N9" s="25">
        <v>3056</v>
      </c>
      <c r="O9" s="25">
        <v>3056</v>
      </c>
      <c r="P9" s="25">
        <v>3063</v>
      </c>
      <c r="Q9" s="25">
        <v>3062</v>
      </c>
      <c r="R9" s="25">
        <v>3066</v>
      </c>
    </row>
    <row r="10" spans="1:18" ht="30" customHeight="1">
      <c r="D10" s="2" t="s">
        <v>109</v>
      </c>
      <c r="E10" s="220" t="s">
        <v>88</v>
      </c>
      <c r="F10" s="221"/>
      <c r="G10" s="221"/>
      <c r="H10" s="221"/>
      <c r="I10" s="221"/>
      <c r="J10" s="221"/>
      <c r="K10" s="221"/>
      <c r="L10" s="221"/>
      <c r="M10" s="221"/>
      <c r="N10" s="221"/>
      <c r="O10" s="221"/>
      <c r="P10" s="221"/>
      <c r="Q10" s="221"/>
    </row>
    <row r="11" spans="1:18" ht="30" customHeight="1">
      <c r="F11" s="225" t="s">
        <v>142</v>
      </c>
      <c r="G11" s="226"/>
      <c r="H11" s="226"/>
      <c r="I11" s="226"/>
      <c r="J11" s="226"/>
      <c r="K11" s="226"/>
      <c r="L11" s="226"/>
      <c r="M11" s="226"/>
      <c r="N11" s="226"/>
      <c r="O11" s="226"/>
      <c r="P11" s="226"/>
      <c r="Q11" s="226"/>
      <c r="R11" s="227"/>
    </row>
    <row r="12" spans="1:18" ht="30" customHeight="1">
      <c r="D12" s="32" t="s">
        <v>90</v>
      </c>
      <c r="E12" s="38" t="s">
        <v>91</v>
      </c>
      <c r="F12" s="59">
        <v>45658</v>
      </c>
      <c r="G12" s="53">
        <v>45689</v>
      </c>
      <c r="H12" s="59">
        <v>45717</v>
      </c>
      <c r="I12" s="53">
        <v>45748</v>
      </c>
      <c r="J12" s="59">
        <v>45778</v>
      </c>
      <c r="K12" s="61">
        <v>45809</v>
      </c>
      <c r="L12" s="77">
        <v>45839</v>
      </c>
      <c r="M12" s="77">
        <v>45870</v>
      </c>
      <c r="N12" s="77">
        <v>45901</v>
      </c>
      <c r="O12" s="77">
        <v>45931</v>
      </c>
      <c r="P12" s="77">
        <v>45962</v>
      </c>
      <c r="Q12" s="77">
        <v>45992</v>
      </c>
      <c r="R12" s="77">
        <v>46023</v>
      </c>
    </row>
    <row r="13" spans="1:18" ht="30" customHeight="1">
      <c r="D13" s="216" t="s">
        <v>92</v>
      </c>
      <c r="E13" s="40" t="s">
        <v>93</v>
      </c>
      <c r="F13" s="58">
        <v>1076.4100000000001</v>
      </c>
      <c r="G13" s="58">
        <v>1086.51</v>
      </c>
      <c r="H13" s="58">
        <v>1098.8399999999999</v>
      </c>
      <c r="I13" s="58">
        <v>1104.6400000000001</v>
      </c>
      <c r="J13" s="58">
        <v>1111.92</v>
      </c>
      <c r="K13" s="60">
        <v>1115.49</v>
      </c>
      <c r="L13" s="60">
        <v>1116.68</v>
      </c>
      <c r="M13" s="25">
        <v>1119.73</v>
      </c>
      <c r="N13" s="25">
        <v>1121.81</v>
      </c>
      <c r="O13" s="25">
        <v>1125.45</v>
      </c>
      <c r="P13" s="25">
        <v>1127.53</v>
      </c>
      <c r="Q13" s="25">
        <v>1128.3499999999999</v>
      </c>
      <c r="R13" s="25">
        <v>1131.32</v>
      </c>
    </row>
    <row r="14" spans="1:18" ht="30" customHeight="1">
      <c r="D14" s="217"/>
      <c r="E14" s="28" t="s">
        <v>94</v>
      </c>
      <c r="F14" s="11">
        <v>1355.5</v>
      </c>
      <c r="G14" s="11">
        <v>1368.22</v>
      </c>
      <c r="H14" s="11">
        <v>1383.75</v>
      </c>
      <c r="I14" s="11">
        <v>1391.05</v>
      </c>
      <c r="J14" s="11">
        <v>1400.22</v>
      </c>
      <c r="K14" s="25">
        <v>1404.71</v>
      </c>
      <c r="L14" s="60">
        <v>1406.21</v>
      </c>
      <c r="M14" s="25">
        <v>1410.05</v>
      </c>
      <c r="N14" s="25">
        <v>1412.67</v>
      </c>
      <c r="O14" s="25">
        <v>1417.25</v>
      </c>
      <c r="P14" s="25">
        <v>1419.87</v>
      </c>
      <c r="Q14" s="25">
        <v>1420.9</v>
      </c>
      <c r="R14" s="25">
        <v>1424.64</v>
      </c>
    </row>
    <row r="15" spans="1:18" ht="30" customHeight="1">
      <c r="D15" s="31" t="s">
        <v>95</v>
      </c>
      <c r="E15" s="28" t="s">
        <v>96</v>
      </c>
      <c r="F15" s="11">
        <f t="shared" ref="F15:L15" si="0">+F8</f>
        <v>2456.4</v>
      </c>
      <c r="G15" s="11">
        <f t="shared" si="0"/>
        <v>2433.42</v>
      </c>
      <c r="H15" s="11">
        <f t="shared" si="0"/>
        <v>2217.42</v>
      </c>
      <c r="I15" s="11">
        <f t="shared" si="0"/>
        <v>2467.39</v>
      </c>
      <c r="J15" s="11">
        <f t="shared" si="0"/>
        <v>2428.83</v>
      </c>
      <c r="K15" s="25">
        <f t="shared" si="0"/>
        <v>2327.14</v>
      </c>
      <c r="L15" s="25">
        <v>2298.88</v>
      </c>
      <c r="M15" s="25">
        <v>2298.88</v>
      </c>
      <c r="N15" s="25">
        <v>2246.67</v>
      </c>
      <c r="O15" s="25">
        <v>2246.67</v>
      </c>
      <c r="P15" s="25">
        <v>2374.59</v>
      </c>
      <c r="Q15" s="25">
        <v>2408.1</v>
      </c>
      <c r="R15" s="25">
        <f>R8</f>
        <v>2451.54</v>
      </c>
    </row>
    <row r="16" spans="1:18" ht="30" customHeight="1">
      <c r="D16" s="31" t="s">
        <v>97</v>
      </c>
      <c r="E16" s="29" t="s">
        <v>98</v>
      </c>
      <c r="F16" s="26">
        <f t="shared" ref="F16:Q16" si="1">+F15*1.2</f>
        <v>2947.68</v>
      </c>
      <c r="G16" s="26">
        <f t="shared" si="1"/>
        <v>2920.1039999999998</v>
      </c>
      <c r="H16" s="26">
        <f t="shared" si="1"/>
        <v>2660.904</v>
      </c>
      <c r="I16" s="26">
        <f t="shared" si="1"/>
        <v>2960.8679999999999</v>
      </c>
      <c r="J16" s="26">
        <f t="shared" si="1"/>
        <v>2914.596</v>
      </c>
      <c r="K16" s="27">
        <f t="shared" si="1"/>
        <v>2792.5679999999998</v>
      </c>
      <c r="L16" s="27">
        <f t="shared" si="1"/>
        <v>2758.6559999999999</v>
      </c>
      <c r="M16" s="27">
        <f t="shared" si="1"/>
        <v>2758.6559999999999</v>
      </c>
      <c r="N16" s="27">
        <f t="shared" si="1"/>
        <v>2696.0039999999999</v>
      </c>
      <c r="O16" s="25">
        <f t="shared" si="1"/>
        <v>2696.0039999999999</v>
      </c>
      <c r="P16" s="25">
        <f t="shared" si="1"/>
        <v>2849.5080000000003</v>
      </c>
      <c r="Q16" s="25">
        <f t="shared" si="1"/>
        <v>2889.72</v>
      </c>
      <c r="R16" s="25">
        <f t="shared" ref="F16:R16" si="2">+R15*1.2</f>
        <v>2941.848</v>
      </c>
    </row>
    <row r="17" spans="5:17" ht="32.25" customHeight="1">
      <c r="E17" s="218" t="s">
        <v>99</v>
      </c>
      <c r="F17" s="219"/>
      <c r="G17" s="219"/>
      <c r="H17" s="219"/>
      <c r="I17" s="219"/>
      <c r="J17" s="219"/>
      <c r="K17" s="219"/>
      <c r="L17" s="219"/>
      <c r="M17" s="219"/>
      <c r="N17" s="219"/>
      <c r="O17" s="219"/>
      <c r="P17" s="219"/>
      <c r="Q17" s="219"/>
    </row>
    <row r="18" spans="5:17">
      <c r="E18" s="219"/>
      <c r="F18" s="219"/>
      <c r="G18" s="219"/>
      <c r="H18" s="219"/>
      <c r="I18" s="219"/>
      <c r="J18" s="219"/>
      <c r="K18" s="219"/>
      <c r="L18" s="219"/>
      <c r="M18" s="219"/>
      <c r="N18" s="219"/>
      <c r="O18" s="219"/>
      <c r="P18" s="219"/>
      <c r="Q18" s="219"/>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AC128"/>
  <sheetViews>
    <sheetView topLeftCell="A13" zoomScaleNormal="100" workbookViewId="0"/>
  </sheetViews>
  <sheetFormatPr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37" t="s">
        <v>58</v>
      </c>
      <c r="C6" s="138"/>
      <c r="D6" s="138"/>
      <c r="E6" s="138"/>
      <c r="F6" s="138"/>
      <c r="G6" s="139"/>
      <c r="J6" s="137" t="s">
        <v>59</v>
      </c>
      <c r="K6" s="151"/>
      <c r="L6" s="151"/>
      <c r="M6" s="151"/>
      <c r="N6" s="151"/>
      <c r="O6" s="151"/>
      <c r="P6" s="151"/>
      <c r="Q6" s="152"/>
    </row>
    <row r="7" spans="2:17" ht="15.75" thickBot="1">
      <c r="B7" s="140"/>
      <c r="C7" s="141"/>
      <c r="D7" s="141"/>
      <c r="E7" s="141"/>
      <c r="F7" s="141"/>
      <c r="G7" s="142"/>
      <c r="J7" s="153"/>
      <c r="K7" s="154"/>
      <c r="L7" s="154"/>
      <c r="M7" s="154"/>
      <c r="N7" s="154"/>
      <c r="O7" s="154"/>
      <c r="P7" s="154"/>
      <c r="Q7" s="155"/>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47"/>
      <c r="L10" s="143" t="s">
        <v>60</v>
      </c>
      <c r="M10" s="143"/>
      <c r="N10" s="143"/>
      <c r="O10" s="143"/>
      <c r="P10" s="144"/>
      <c r="Q10" s="3"/>
    </row>
    <row r="11" spans="2:17" ht="15" customHeight="1" thickBot="1">
      <c r="B11" s="1"/>
      <c r="C11" s="2"/>
      <c r="D11" s="2"/>
      <c r="E11" s="2"/>
      <c r="F11" s="2"/>
      <c r="G11" s="3"/>
      <c r="J11" s="1"/>
      <c r="K11" s="148"/>
      <c r="L11" s="145"/>
      <c r="M11" s="145"/>
      <c r="N11" s="145"/>
      <c r="O11" s="145"/>
      <c r="P11" s="146"/>
      <c r="Q11" s="3"/>
    </row>
    <row r="12" spans="2:17" ht="15" customHeight="1" thickBot="1">
      <c r="B12" s="1"/>
      <c r="C12" s="2"/>
      <c r="D12" s="2"/>
      <c r="E12" s="2"/>
      <c r="F12" s="2"/>
      <c r="G12" s="3"/>
      <c r="J12" s="1"/>
      <c r="Q12" s="3"/>
    </row>
    <row r="13" spans="2:17" ht="15" customHeight="1">
      <c r="B13" s="1"/>
      <c r="C13" s="2"/>
      <c r="D13" s="2"/>
      <c r="E13" s="2"/>
      <c r="F13" s="2"/>
      <c r="G13" s="3"/>
      <c r="J13" s="1"/>
      <c r="K13" s="149"/>
      <c r="L13" s="143" t="s">
        <v>61</v>
      </c>
      <c r="M13" s="143"/>
      <c r="N13" s="143"/>
      <c r="O13" s="143"/>
      <c r="P13" s="144"/>
      <c r="Q13" s="3"/>
    </row>
    <row r="14" spans="2:17" ht="15" customHeight="1" thickBot="1">
      <c r="B14" s="1"/>
      <c r="C14" s="2"/>
      <c r="D14" s="2"/>
      <c r="E14" s="2"/>
      <c r="F14" s="2"/>
      <c r="G14" s="3"/>
      <c r="J14" s="1"/>
      <c r="K14" s="150"/>
      <c r="L14" s="145"/>
      <c r="M14" s="145"/>
      <c r="N14" s="145"/>
      <c r="O14" s="145"/>
      <c r="P14" s="146"/>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0.249977111117893"/>
  </sheetPr>
  <dimension ref="A1:R86"/>
  <sheetViews>
    <sheetView topLeftCell="B14" zoomScale="91" zoomScaleNormal="91" workbookViewId="0">
      <selection activeCell="O14" sqref="O14"/>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hidden="1" customWidth="1"/>
    <col min="18" max="18" width="0" style="2" hidden="1" customWidth="1"/>
    <col min="19" max="16384" width="11.42578125" style="2"/>
  </cols>
  <sheetData>
    <row r="1" spans="1:18">
      <c r="A1" s="157"/>
      <c r="B1" s="157"/>
      <c r="C1" s="157"/>
    </row>
    <row r="2" spans="1:18" ht="15.75" thickBot="1"/>
    <row r="3" spans="1:18" ht="26.25" customHeight="1" thickBot="1">
      <c r="F3" s="222" t="s">
        <v>143</v>
      </c>
      <c r="G3" s="223"/>
      <c r="H3" s="223"/>
      <c r="I3" s="223"/>
      <c r="J3" s="223"/>
      <c r="K3" s="223"/>
      <c r="L3" s="223"/>
      <c r="M3" s="223"/>
      <c r="N3" s="223"/>
      <c r="O3" s="223"/>
      <c r="P3" s="223"/>
      <c r="Q3" s="223"/>
      <c r="R3" s="224"/>
    </row>
    <row r="4" spans="1:18" ht="26.25" customHeight="1" thickBot="1">
      <c r="E4" s="37" t="s">
        <v>82</v>
      </c>
      <c r="F4" s="59">
        <v>45474</v>
      </c>
      <c r="G4" s="53">
        <v>45505</v>
      </c>
      <c r="H4" s="59">
        <v>45536</v>
      </c>
      <c r="I4" s="53">
        <v>45566</v>
      </c>
      <c r="J4" s="59">
        <v>45597</v>
      </c>
      <c r="K4" s="53">
        <v>45627</v>
      </c>
      <c r="L4" s="59">
        <v>45658</v>
      </c>
      <c r="M4" s="53">
        <v>45689</v>
      </c>
      <c r="N4" s="59">
        <v>45717</v>
      </c>
      <c r="O4" s="59">
        <v>45748</v>
      </c>
      <c r="P4" s="61">
        <v>45748</v>
      </c>
      <c r="Q4" s="59">
        <v>45778</v>
      </c>
      <c r="R4" s="53">
        <v>45809</v>
      </c>
    </row>
    <row r="5" spans="1:18" ht="26.25" customHeight="1">
      <c r="E5" s="40" t="s">
        <v>83</v>
      </c>
      <c r="F5" s="58">
        <v>217.57599999999999</v>
      </c>
      <c r="G5" s="58">
        <v>245.26339999999999</v>
      </c>
      <c r="H5" s="58">
        <v>246.5752</v>
      </c>
      <c r="I5" s="58">
        <v>270.44229999999999</v>
      </c>
      <c r="J5" s="58">
        <v>294.24279999999999</v>
      </c>
      <c r="K5" s="58">
        <v>280.58839999999998</v>
      </c>
      <c r="L5" s="58">
        <v>222.52789999999999</v>
      </c>
      <c r="M5" s="58">
        <v>215.18199999999999</v>
      </c>
      <c r="N5" s="58">
        <v>212.33019999999999</v>
      </c>
      <c r="O5" s="58">
        <v>477.31779999999998</v>
      </c>
      <c r="P5" s="58"/>
      <c r="Q5" s="58"/>
      <c r="R5" s="60"/>
    </row>
    <row r="6" spans="1:18" ht="26.25" customHeight="1">
      <c r="E6" s="28" t="s">
        <v>84</v>
      </c>
      <c r="F6" s="11">
        <v>85.094800000000006</v>
      </c>
      <c r="G6" s="11">
        <v>84.908199999999994</v>
      </c>
      <c r="H6" s="11">
        <v>86.653499999999994</v>
      </c>
      <c r="I6" s="11">
        <v>102.9151</v>
      </c>
      <c r="J6" s="11">
        <v>105.1495</v>
      </c>
      <c r="K6" s="11">
        <v>99.840800000000002</v>
      </c>
      <c r="L6" s="11">
        <v>142.60140000000001</v>
      </c>
      <c r="M6" s="11">
        <v>85.676400000000001</v>
      </c>
      <c r="N6" s="11">
        <v>88.7834</v>
      </c>
      <c r="O6" s="11">
        <v>102.10599999999999</v>
      </c>
      <c r="P6" s="11"/>
      <c r="Q6" s="11"/>
      <c r="R6" s="25"/>
    </row>
    <row r="7" spans="1:18" ht="26.25" customHeight="1">
      <c r="E7" s="28" t="s">
        <v>85</v>
      </c>
      <c r="F7" s="11">
        <v>132.7944</v>
      </c>
      <c r="G7" s="11">
        <v>132.9205</v>
      </c>
      <c r="H7" s="11">
        <v>131.69110000000001</v>
      </c>
      <c r="I7" s="11">
        <v>132.77209999999999</v>
      </c>
      <c r="J7" s="11">
        <v>133.3777</v>
      </c>
      <c r="K7" s="11">
        <v>135.0523</v>
      </c>
      <c r="L7" s="11">
        <v>136.0668</v>
      </c>
      <c r="M7" s="11">
        <v>136.66659999999999</v>
      </c>
      <c r="N7" s="11">
        <v>136.73509999999999</v>
      </c>
      <c r="O7" s="11">
        <v>131.57669999999999</v>
      </c>
      <c r="P7" s="11"/>
      <c r="Q7" s="11"/>
      <c r="R7" s="25"/>
    </row>
    <row r="8" spans="1:18" ht="26.25" customHeight="1">
      <c r="E8" s="28" t="s">
        <v>86</v>
      </c>
      <c r="F8" s="11">
        <v>467.4599</v>
      </c>
      <c r="G8" s="11">
        <v>496.55369999999999</v>
      </c>
      <c r="H8" s="11">
        <v>499.98750000000001</v>
      </c>
      <c r="I8" s="11">
        <v>540.66759999999999</v>
      </c>
      <c r="J8" s="11">
        <v>567.82240000000002</v>
      </c>
      <c r="K8" s="11">
        <v>550.30250000000001</v>
      </c>
      <c r="L8" s="11">
        <v>535.97789999999998</v>
      </c>
      <c r="M8" s="11">
        <v>470.17959999999999</v>
      </c>
      <c r="N8" s="11">
        <v>470.70080000000002</v>
      </c>
      <c r="O8" s="11">
        <v>754.40049999999997</v>
      </c>
      <c r="P8" s="11"/>
      <c r="Q8" s="11"/>
      <c r="R8" s="25"/>
    </row>
    <row r="9" spans="1:18" ht="26.25" customHeight="1" thickBot="1">
      <c r="E9" s="29" t="s">
        <v>87</v>
      </c>
      <c r="F9" s="26">
        <v>5520.8594999999996</v>
      </c>
      <c r="G9" s="26">
        <v>5525.1108999999997</v>
      </c>
      <c r="H9" s="26">
        <v>5518.2044999999998</v>
      </c>
      <c r="I9" s="26">
        <v>5524.7331000000004</v>
      </c>
      <c r="J9" s="26">
        <v>5510.5477000000001</v>
      </c>
      <c r="K9" s="26">
        <v>5518.5829000000003</v>
      </c>
      <c r="L9" s="26">
        <v>5536.9080000000004</v>
      </c>
      <c r="M9" s="26">
        <v>5581.8972999999996</v>
      </c>
      <c r="N9" s="26">
        <v>5638.2020000000002</v>
      </c>
      <c r="O9" s="26">
        <v>5718.3181000000004</v>
      </c>
      <c r="P9" s="26"/>
      <c r="Q9" s="26"/>
      <c r="R9" s="27"/>
    </row>
    <row r="10" spans="1:18" ht="30" customHeight="1" thickBot="1">
      <c r="E10" s="220" t="s">
        <v>88</v>
      </c>
      <c r="F10" s="220"/>
      <c r="G10" s="220"/>
      <c r="H10" s="220"/>
      <c r="I10" s="220"/>
      <c r="J10" s="220"/>
      <c r="K10" s="220"/>
      <c r="L10" s="220"/>
      <c r="M10" s="220"/>
      <c r="N10" s="220"/>
      <c r="O10" s="220"/>
      <c r="P10" s="220"/>
      <c r="Q10" s="220"/>
    </row>
    <row r="11" spans="1:18" ht="30" customHeight="1" thickBot="1">
      <c r="F11" s="222" t="s">
        <v>144</v>
      </c>
      <c r="G11" s="223"/>
      <c r="H11" s="223"/>
      <c r="I11" s="223"/>
      <c r="J11" s="223"/>
      <c r="K11" s="223"/>
      <c r="L11" s="223"/>
      <c r="M11" s="223"/>
      <c r="N11" s="223"/>
      <c r="O11" s="223"/>
      <c r="P11" s="223"/>
      <c r="Q11" s="223"/>
      <c r="R11" s="224"/>
    </row>
    <row r="12" spans="1:18" ht="30" customHeight="1" thickBot="1">
      <c r="D12" s="32" t="s">
        <v>90</v>
      </c>
      <c r="E12" s="38" t="s">
        <v>91</v>
      </c>
      <c r="F12" s="59">
        <v>45474</v>
      </c>
      <c r="G12" s="53">
        <v>45505</v>
      </c>
      <c r="H12" s="59">
        <v>45536</v>
      </c>
      <c r="I12" s="53">
        <v>45566</v>
      </c>
      <c r="J12" s="59">
        <v>45597</v>
      </c>
      <c r="K12" s="53">
        <v>45627</v>
      </c>
      <c r="L12" s="59">
        <v>45658</v>
      </c>
      <c r="M12" s="53">
        <v>45689</v>
      </c>
      <c r="N12" s="59">
        <v>45717</v>
      </c>
      <c r="O12" s="59">
        <v>45717</v>
      </c>
      <c r="P12" s="61">
        <v>45748</v>
      </c>
      <c r="Q12" s="63">
        <v>45778</v>
      </c>
      <c r="R12" s="53">
        <v>45809</v>
      </c>
    </row>
    <row r="13" spans="1:18" ht="30" customHeight="1">
      <c r="D13" s="228" t="s">
        <v>92</v>
      </c>
      <c r="E13" s="40" t="s">
        <v>93</v>
      </c>
      <c r="F13" s="58">
        <v>409.48</v>
      </c>
      <c r="G13" s="58">
        <v>410.31</v>
      </c>
      <c r="H13" s="58">
        <v>410.31</v>
      </c>
      <c r="I13" s="58">
        <v>411.31</v>
      </c>
      <c r="J13" s="58">
        <v>410.76</v>
      </c>
      <c r="K13" s="58">
        <v>411.88</v>
      </c>
      <c r="L13" s="58">
        <v>413.76</v>
      </c>
      <c r="M13" s="58">
        <v>417.65</v>
      </c>
      <c r="N13" s="58">
        <v>422.39</v>
      </c>
      <c r="O13" s="58">
        <v>472.85</v>
      </c>
      <c r="P13" s="58"/>
      <c r="Q13" s="58"/>
      <c r="R13" s="60"/>
    </row>
    <row r="14" spans="1:18" ht="30" customHeight="1" thickBot="1">
      <c r="D14" s="229"/>
      <c r="E14" s="28" t="s">
        <v>94</v>
      </c>
      <c r="F14" s="11">
        <v>470.6</v>
      </c>
      <c r="G14" s="11">
        <v>471.55</v>
      </c>
      <c r="H14" s="11">
        <v>471.55</v>
      </c>
      <c r="I14" s="11">
        <v>472.7</v>
      </c>
      <c r="J14" s="11">
        <v>472.07</v>
      </c>
      <c r="K14" s="11">
        <v>473.36</v>
      </c>
      <c r="L14" s="11">
        <v>475.52</v>
      </c>
      <c r="M14" s="11">
        <v>479.98</v>
      </c>
      <c r="N14" s="11">
        <v>485.43</v>
      </c>
      <c r="O14" s="11">
        <v>563.55999999999995</v>
      </c>
      <c r="P14" s="11"/>
      <c r="Q14" s="11"/>
      <c r="R14" s="25"/>
    </row>
    <row r="15" spans="1:18" ht="30" customHeight="1" thickBot="1">
      <c r="D15" s="41" t="s">
        <v>95</v>
      </c>
      <c r="E15" s="28" t="s">
        <v>96</v>
      </c>
      <c r="F15" s="11">
        <f t="shared" ref="F15:N15" si="0">+F8</f>
        <v>467.4599</v>
      </c>
      <c r="G15" s="11">
        <f t="shared" si="0"/>
        <v>496.55369999999999</v>
      </c>
      <c r="H15" s="11">
        <f t="shared" si="0"/>
        <v>499.98750000000001</v>
      </c>
      <c r="I15" s="11">
        <f t="shared" si="0"/>
        <v>540.66759999999999</v>
      </c>
      <c r="J15" s="11">
        <f t="shared" si="0"/>
        <v>567.82240000000002</v>
      </c>
      <c r="K15" s="11">
        <f t="shared" si="0"/>
        <v>550.30250000000001</v>
      </c>
      <c r="L15" s="11">
        <f t="shared" si="0"/>
        <v>535.97789999999998</v>
      </c>
      <c r="M15" s="11">
        <f t="shared" si="0"/>
        <v>470.17959999999999</v>
      </c>
      <c r="N15" s="11">
        <f t="shared" si="0"/>
        <v>470.70080000000002</v>
      </c>
      <c r="O15" s="11">
        <f t="shared" ref="F15:O15" si="1">+O8</f>
        <v>754.40049999999997</v>
      </c>
      <c r="P15" s="11"/>
      <c r="Q15" s="11"/>
      <c r="R15" s="25">
        <f>+R8</f>
        <v>0</v>
      </c>
    </row>
    <row r="16" spans="1:18" ht="30" customHeight="1" thickBot="1">
      <c r="D16" s="41" t="s">
        <v>97</v>
      </c>
      <c r="E16" s="29" t="s">
        <v>98</v>
      </c>
      <c r="F16" s="26">
        <f t="shared" ref="F16:N16" si="2">+F15*1.2</f>
        <v>560.95187999999996</v>
      </c>
      <c r="G16" s="26">
        <f t="shared" si="2"/>
        <v>595.86443999999995</v>
      </c>
      <c r="H16" s="26">
        <f t="shared" si="2"/>
        <v>599.98500000000001</v>
      </c>
      <c r="I16" s="26">
        <f t="shared" si="2"/>
        <v>648.80111999999997</v>
      </c>
      <c r="J16" s="26">
        <f t="shared" si="2"/>
        <v>681.38688000000002</v>
      </c>
      <c r="K16" s="26">
        <f t="shared" si="2"/>
        <v>660.36299999999994</v>
      </c>
      <c r="L16" s="26">
        <f t="shared" si="2"/>
        <v>643.17347999999993</v>
      </c>
      <c r="M16" s="26">
        <f t="shared" si="2"/>
        <v>564.21551999999997</v>
      </c>
      <c r="N16" s="26">
        <f t="shared" si="2"/>
        <v>564.84096</v>
      </c>
      <c r="O16" s="26">
        <f t="shared" ref="F16:O16" si="3">+O15*1.2</f>
        <v>905.28059999999994</v>
      </c>
      <c r="P16" s="26"/>
      <c r="Q16" s="26"/>
      <c r="R16" s="27">
        <f>+R15*1.2</f>
        <v>0</v>
      </c>
    </row>
    <row r="17" spans="5:17" ht="18.75" customHeight="1">
      <c r="E17" s="218" t="s">
        <v>99</v>
      </c>
      <c r="F17" s="218"/>
      <c r="G17" s="218"/>
      <c r="H17" s="218"/>
      <c r="I17" s="218"/>
      <c r="J17" s="218"/>
      <c r="K17" s="218"/>
      <c r="L17" s="218"/>
      <c r="M17" s="218"/>
      <c r="N17" s="218"/>
      <c r="O17" s="218"/>
      <c r="P17" s="218"/>
      <c r="Q17" s="218"/>
    </row>
    <row r="18" spans="5:17" ht="21" customHeight="1">
      <c r="E18" s="219"/>
      <c r="F18" s="219"/>
      <c r="G18" s="219"/>
      <c r="H18" s="219"/>
      <c r="I18" s="219"/>
      <c r="J18" s="219"/>
      <c r="K18" s="219"/>
      <c r="L18" s="219"/>
      <c r="M18" s="219"/>
      <c r="N18" s="219"/>
      <c r="O18" s="219"/>
      <c r="P18" s="219"/>
      <c r="Q18" s="219"/>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0.249977111117893"/>
  </sheetPr>
  <dimension ref="A1:R95"/>
  <sheetViews>
    <sheetView topLeftCell="H19" zoomScale="89" zoomScaleNormal="89" workbookViewId="0">
      <selection activeCell="R9" sqref="R9"/>
    </sheetView>
  </sheetViews>
  <sheetFormatPr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57"/>
      <c r="B1" s="157"/>
      <c r="C1" s="157"/>
      <c r="E1" s="2"/>
    </row>
    <row r="2" spans="1:18" ht="15.75" thickBot="1">
      <c r="E2" s="2"/>
    </row>
    <row r="3" spans="1:18" ht="26.25" customHeight="1">
      <c r="E3" s="2"/>
      <c r="F3" s="225" t="s">
        <v>145</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61">
        <v>45809</v>
      </c>
      <c r="L4" s="61">
        <v>45839</v>
      </c>
      <c r="M4" s="61">
        <v>45870</v>
      </c>
      <c r="N4" s="61">
        <v>45901</v>
      </c>
      <c r="O4" s="61">
        <v>45931</v>
      </c>
      <c r="P4" s="61">
        <v>45962</v>
      </c>
      <c r="Q4" s="61">
        <v>45992</v>
      </c>
      <c r="R4" s="61">
        <v>46023</v>
      </c>
    </row>
    <row r="5" spans="1:18" ht="26.25" customHeight="1">
      <c r="E5" s="40" t="s">
        <v>83</v>
      </c>
      <c r="F5" s="58">
        <v>226.58</v>
      </c>
      <c r="G5" s="58">
        <v>217.7</v>
      </c>
      <c r="H5" s="58">
        <v>187.26</v>
      </c>
      <c r="I5" s="58">
        <v>147.5</v>
      </c>
      <c r="J5" s="58">
        <v>186.12</v>
      </c>
      <c r="K5" s="60">
        <v>203.22</v>
      </c>
      <c r="L5" s="60">
        <v>214.8</v>
      </c>
      <c r="M5" s="60">
        <v>254.96</v>
      </c>
      <c r="N5" s="60">
        <v>208.78</v>
      </c>
      <c r="O5" s="60">
        <v>226.32</v>
      </c>
      <c r="P5" s="60">
        <v>229.87</v>
      </c>
      <c r="Q5" s="60">
        <v>221.66</v>
      </c>
      <c r="R5" s="60">
        <v>108.64</v>
      </c>
    </row>
    <row r="6" spans="1:18" ht="26.25" customHeight="1">
      <c r="E6" s="28" t="s">
        <v>84</v>
      </c>
      <c r="F6" s="11">
        <v>78.87</v>
      </c>
      <c r="G6" s="11">
        <v>84.97</v>
      </c>
      <c r="H6" s="11">
        <v>81.760000000000005</v>
      </c>
      <c r="I6" s="11">
        <v>86.51</v>
      </c>
      <c r="J6" s="11">
        <v>82.41</v>
      </c>
      <c r="K6" s="25">
        <v>81.61</v>
      </c>
      <c r="L6" s="60">
        <v>83.93</v>
      </c>
      <c r="M6" s="60">
        <v>80.78</v>
      </c>
      <c r="N6" s="60">
        <v>79.599999999999994</v>
      </c>
      <c r="O6" s="60">
        <v>82.66</v>
      </c>
      <c r="P6" s="60">
        <v>79.739999999999995</v>
      </c>
      <c r="Q6" s="60">
        <v>78</v>
      </c>
      <c r="R6" s="60">
        <v>79.319999999999993</v>
      </c>
    </row>
    <row r="7" spans="1:18" ht="26.25" customHeight="1">
      <c r="E7" s="28" t="s">
        <v>85</v>
      </c>
      <c r="F7" s="11">
        <v>509.16</v>
      </c>
      <c r="G7" s="11">
        <v>511.4</v>
      </c>
      <c r="H7" s="11">
        <v>510.26</v>
      </c>
      <c r="I7" s="11">
        <v>508.98</v>
      </c>
      <c r="J7" s="11">
        <v>508.93</v>
      </c>
      <c r="K7" s="25">
        <v>504.36</v>
      </c>
      <c r="L7" s="60">
        <v>500.59</v>
      </c>
      <c r="M7" s="60">
        <v>503.1</v>
      </c>
      <c r="N7" s="60">
        <v>505.01</v>
      </c>
      <c r="O7" s="60">
        <v>506.5</v>
      </c>
      <c r="P7" s="60">
        <v>502.01</v>
      </c>
      <c r="Q7" s="60">
        <v>493.67</v>
      </c>
      <c r="R7" s="60">
        <v>493.4</v>
      </c>
    </row>
    <row r="8" spans="1:18" ht="26.25" customHeight="1">
      <c r="E8" s="28" t="s">
        <v>86</v>
      </c>
      <c r="F8" s="11">
        <v>822.7</v>
      </c>
      <c r="G8" s="11">
        <v>822.6</v>
      </c>
      <c r="H8" s="11">
        <v>787.81</v>
      </c>
      <c r="I8" s="11">
        <v>750.67</v>
      </c>
      <c r="J8" s="11">
        <v>780.94</v>
      </c>
      <c r="K8" s="25">
        <v>793.36</v>
      </c>
      <c r="L8" s="60">
        <v>801.92</v>
      </c>
      <c r="M8" s="60">
        <v>843.54</v>
      </c>
      <c r="N8" s="60">
        <v>797.48</v>
      </c>
      <c r="O8" s="60">
        <v>819.59</v>
      </c>
      <c r="P8" s="60">
        <v>813.87</v>
      </c>
      <c r="Q8" s="60">
        <v>794.68</v>
      </c>
      <c r="R8" s="60">
        <v>681.27</v>
      </c>
    </row>
    <row r="9" spans="1:18" ht="26.25" customHeight="1">
      <c r="E9" s="29" t="s">
        <v>87</v>
      </c>
      <c r="F9" s="26">
        <v>5599.26</v>
      </c>
      <c r="G9" s="26">
        <v>5644.67</v>
      </c>
      <c r="H9" s="26">
        <v>5701.7</v>
      </c>
      <c r="I9" s="26">
        <v>5724.6</v>
      </c>
      <c r="J9" s="26">
        <v>5755.13</v>
      </c>
      <c r="K9" s="27">
        <v>5766.37</v>
      </c>
      <c r="L9" s="60">
        <v>5765.3</v>
      </c>
      <c r="M9" s="60">
        <v>5773.8</v>
      </c>
      <c r="N9" s="60">
        <v>5777.34</v>
      </c>
      <c r="O9" s="60">
        <v>5788.8</v>
      </c>
      <c r="P9" s="60">
        <v>5792.25</v>
      </c>
      <c r="Q9" s="60">
        <v>5789.21</v>
      </c>
      <c r="R9" s="60">
        <v>5797.2</v>
      </c>
    </row>
    <row r="10" spans="1:18" ht="30" customHeight="1">
      <c r="E10" s="220" t="s">
        <v>88</v>
      </c>
      <c r="F10" s="221"/>
      <c r="G10" s="221"/>
      <c r="H10" s="221"/>
      <c r="I10" s="221"/>
      <c r="J10" s="221"/>
      <c r="K10" s="221"/>
      <c r="L10" s="221"/>
      <c r="M10" s="221"/>
      <c r="N10" s="221"/>
      <c r="O10" s="221"/>
      <c r="P10" s="221"/>
      <c r="Q10" s="221"/>
    </row>
    <row r="11" spans="1:18" ht="30" customHeight="1">
      <c r="E11" s="2"/>
      <c r="F11" s="225" t="s">
        <v>146</v>
      </c>
      <c r="G11" s="226"/>
      <c r="H11" s="226"/>
      <c r="I11" s="226"/>
      <c r="J11" s="226"/>
      <c r="K11" s="226"/>
      <c r="L11" s="226"/>
      <c r="M11" s="226"/>
      <c r="N11" s="226"/>
      <c r="O11" s="226"/>
      <c r="P11" s="226"/>
      <c r="Q11" s="226"/>
      <c r="R11" s="227"/>
    </row>
    <row r="12" spans="1:18" ht="30" customHeight="1">
      <c r="D12" s="32" t="s">
        <v>90</v>
      </c>
      <c r="E12" s="38" t="s">
        <v>91</v>
      </c>
      <c r="F12" s="53">
        <v>45658</v>
      </c>
      <c r="G12" s="59">
        <v>45689</v>
      </c>
      <c r="H12" s="53">
        <v>45717</v>
      </c>
      <c r="I12" s="59">
        <v>45748</v>
      </c>
      <c r="J12" s="61">
        <v>45778</v>
      </c>
      <c r="K12" s="61">
        <v>45809</v>
      </c>
      <c r="L12" s="61">
        <v>45839</v>
      </c>
      <c r="M12" s="61">
        <v>45870</v>
      </c>
      <c r="N12" s="61">
        <v>45901</v>
      </c>
      <c r="O12" s="61">
        <v>45931</v>
      </c>
      <c r="P12" s="61">
        <v>45962</v>
      </c>
      <c r="Q12" s="61">
        <v>45992</v>
      </c>
      <c r="R12" s="61">
        <v>46023</v>
      </c>
    </row>
    <row r="13" spans="1:18" ht="30" customHeight="1">
      <c r="D13" s="216" t="s">
        <v>92</v>
      </c>
      <c r="E13" s="40" t="s">
        <v>93</v>
      </c>
      <c r="F13" s="58">
        <v>619.24</v>
      </c>
      <c r="G13" s="58">
        <v>625.04</v>
      </c>
      <c r="H13" s="58">
        <v>632.14</v>
      </c>
      <c r="I13" s="58">
        <v>635.47</v>
      </c>
      <c r="J13" s="58">
        <v>639.66</v>
      </c>
      <c r="K13" s="60">
        <v>641.71</v>
      </c>
      <c r="L13" s="60">
        <v>642.39</v>
      </c>
      <c r="M13" s="60">
        <v>644.14</v>
      </c>
      <c r="N13" s="60">
        <v>645.34</v>
      </c>
      <c r="O13" s="60">
        <v>647.42999999999995</v>
      </c>
      <c r="P13" s="60">
        <v>648.63</v>
      </c>
      <c r="Q13" s="60">
        <v>649.1</v>
      </c>
      <c r="R13" s="60">
        <v>650.80999999999995</v>
      </c>
    </row>
    <row r="14" spans="1:18" ht="30" customHeight="1">
      <c r="D14" s="217"/>
      <c r="E14" s="28" t="s">
        <v>94</v>
      </c>
      <c r="F14" s="11">
        <v>754.79</v>
      </c>
      <c r="G14" s="11">
        <v>761.86</v>
      </c>
      <c r="H14" s="11">
        <v>770.52</v>
      </c>
      <c r="I14" s="11">
        <v>774.58</v>
      </c>
      <c r="J14" s="11">
        <v>779.69</v>
      </c>
      <c r="K14" s="25">
        <v>782.19</v>
      </c>
      <c r="L14" s="60">
        <v>783.02</v>
      </c>
      <c r="M14" s="60">
        <v>785.16</v>
      </c>
      <c r="N14" s="60">
        <v>786.62</v>
      </c>
      <c r="O14" s="60">
        <v>789.17</v>
      </c>
      <c r="P14" s="60">
        <v>790.63</v>
      </c>
      <c r="Q14" s="60">
        <v>791.2</v>
      </c>
      <c r="R14" s="60">
        <v>793.28</v>
      </c>
    </row>
    <row r="15" spans="1:18" ht="30" customHeight="1">
      <c r="D15" s="41" t="s">
        <v>95</v>
      </c>
      <c r="E15" s="28" t="s">
        <v>96</v>
      </c>
      <c r="F15" s="11">
        <f t="shared" ref="F15:M15" si="0">+F8</f>
        <v>822.7</v>
      </c>
      <c r="G15" s="11">
        <f t="shared" si="0"/>
        <v>822.6</v>
      </c>
      <c r="H15" s="11">
        <f t="shared" si="0"/>
        <v>787.81</v>
      </c>
      <c r="I15" s="11">
        <f t="shared" si="0"/>
        <v>750.67</v>
      </c>
      <c r="J15" s="11">
        <f t="shared" si="0"/>
        <v>780.94</v>
      </c>
      <c r="K15" s="25">
        <f t="shared" si="0"/>
        <v>793.36</v>
      </c>
      <c r="L15" s="60">
        <f t="shared" si="0"/>
        <v>801.92</v>
      </c>
      <c r="M15" s="60">
        <v>843.54</v>
      </c>
      <c r="N15" s="60">
        <v>797.48</v>
      </c>
      <c r="O15" s="60">
        <v>819.59</v>
      </c>
      <c r="P15" s="60">
        <v>813.87</v>
      </c>
      <c r="Q15" s="60">
        <v>794.68</v>
      </c>
      <c r="R15" s="60">
        <f>R8</f>
        <v>681.27</v>
      </c>
    </row>
    <row r="16" spans="1:18" ht="30" customHeight="1">
      <c r="D16" s="41" t="s">
        <v>97</v>
      </c>
      <c r="E16" s="29" t="s">
        <v>98</v>
      </c>
      <c r="F16" s="26">
        <f t="shared" ref="F16:Q16" si="1">+F15*1.2</f>
        <v>987.24</v>
      </c>
      <c r="G16" s="26">
        <f t="shared" si="1"/>
        <v>987.12</v>
      </c>
      <c r="H16" s="26">
        <f t="shared" si="1"/>
        <v>945.37199999999984</v>
      </c>
      <c r="I16" s="26">
        <f t="shared" si="1"/>
        <v>900.80399999999997</v>
      </c>
      <c r="J16" s="26">
        <f t="shared" si="1"/>
        <v>937.12800000000004</v>
      </c>
      <c r="K16" s="27">
        <f t="shared" si="1"/>
        <v>952.03199999999993</v>
      </c>
      <c r="L16" s="60">
        <f t="shared" si="1"/>
        <v>962.30399999999986</v>
      </c>
      <c r="M16" s="60">
        <f t="shared" si="1"/>
        <v>1012.2479999999999</v>
      </c>
      <c r="N16" s="60">
        <f t="shared" si="1"/>
        <v>956.976</v>
      </c>
      <c r="O16" s="60">
        <f t="shared" si="1"/>
        <v>983.50800000000004</v>
      </c>
      <c r="P16" s="60">
        <f t="shared" si="1"/>
        <v>976.64400000000001</v>
      </c>
      <c r="Q16" s="60">
        <f t="shared" si="1"/>
        <v>953.61599999999987</v>
      </c>
      <c r="R16" s="60">
        <f t="shared" ref="F16:R16" si="2">+R15*1.2</f>
        <v>817.524</v>
      </c>
    </row>
    <row r="17" spans="5:17" ht="15" customHeight="1">
      <c r="E17" s="218" t="s">
        <v>99</v>
      </c>
      <c r="F17" s="219"/>
      <c r="G17" s="219"/>
      <c r="H17" s="219"/>
      <c r="I17" s="219"/>
      <c r="J17" s="219"/>
      <c r="K17" s="219"/>
      <c r="L17" s="219"/>
      <c r="M17" s="219"/>
      <c r="N17" s="219"/>
      <c r="O17" s="219"/>
      <c r="P17" s="219"/>
      <c r="Q17" s="219"/>
    </row>
    <row r="18" spans="5:17" ht="30" customHeight="1">
      <c r="E18" s="219"/>
      <c r="F18" s="219"/>
      <c r="G18" s="219"/>
      <c r="H18" s="219"/>
      <c r="I18" s="219"/>
      <c r="J18" s="219"/>
      <c r="K18" s="219"/>
      <c r="L18" s="219"/>
      <c r="M18" s="219"/>
      <c r="N18" s="219"/>
      <c r="O18" s="219"/>
      <c r="P18" s="219"/>
      <c r="Q18" s="219"/>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77"/>
  <sheetViews>
    <sheetView topLeftCell="A46" zoomScale="80" zoomScaleNormal="80" workbookViewId="0">
      <selection activeCell="G73" sqref="G73"/>
    </sheetView>
  </sheetViews>
  <sheetFormatPr defaultColWidth="11.42578125"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2" ht="15.75" thickBot="1"/>
    <row r="5" spans="2:22" ht="32.25" customHeight="1">
      <c r="B5" s="168" t="s">
        <v>62</v>
      </c>
      <c r="C5" s="169"/>
      <c r="D5" s="169"/>
      <c r="E5" s="169"/>
      <c r="F5" s="169"/>
      <c r="G5" s="169"/>
      <c r="H5" s="169"/>
      <c r="I5" s="169"/>
      <c r="J5" s="169"/>
      <c r="K5" s="169"/>
      <c r="L5" s="169"/>
      <c r="M5" s="169"/>
      <c r="N5" s="169"/>
      <c r="O5" s="169"/>
      <c r="P5" s="169"/>
      <c r="Q5" s="169"/>
      <c r="R5" s="169"/>
      <c r="S5" s="169"/>
      <c r="T5" s="169"/>
      <c r="U5" s="169"/>
      <c r="V5" s="170"/>
    </row>
    <row r="6" spans="2:22" ht="15.75" customHeight="1" thickBot="1">
      <c r="B6" s="171"/>
      <c r="C6" s="172"/>
      <c r="D6" s="172"/>
      <c r="E6" s="172"/>
      <c r="F6" s="172"/>
      <c r="G6" s="172"/>
      <c r="H6" s="172"/>
      <c r="I6" s="172"/>
      <c r="J6" s="172"/>
      <c r="K6" s="172"/>
      <c r="L6" s="172"/>
      <c r="M6" s="172"/>
      <c r="N6" s="172"/>
      <c r="O6" s="172"/>
      <c r="P6" s="172"/>
      <c r="Q6" s="172"/>
      <c r="R6" s="172"/>
      <c r="S6" s="172"/>
      <c r="T6" s="172"/>
      <c r="U6" s="172"/>
      <c r="V6" s="173"/>
    </row>
    <row r="7" spans="2:22" ht="15" customHeight="1">
      <c r="B7" s="177" t="s">
        <v>63</v>
      </c>
      <c r="C7" s="178"/>
      <c r="D7" s="178"/>
      <c r="E7" s="178"/>
      <c r="F7" s="178"/>
      <c r="G7" s="178"/>
      <c r="H7" s="178"/>
      <c r="I7" s="178"/>
      <c r="J7" s="178"/>
      <c r="K7" s="179"/>
      <c r="L7" s="168" t="s">
        <v>64</v>
      </c>
      <c r="M7" s="169"/>
      <c r="N7" s="169"/>
      <c r="O7" s="169"/>
      <c r="P7" s="169"/>
      <c r="Q7" s="169"/>
      <c r="R7" s="169"/>
      <c r="S7" s="169"/>
      <c r="T7" s="169"/>
      <c r="U7" s="169"/>
      <c r="V7" s="170"/>
    </row>
    <row r="8" spans="2:22" ht="15" customHeight="1">
      <c r="B8" s="180"/>
      <c r="C8" s="181"/>
      <c r="D8" s="181"/>
      <c r="E8" s="181"/>
      <c r="F8" s="181"/>
      <c r="G8" s="181"/>
      <c r="H8" s="181"/>
      <c r="I8" s="181"/>
      <c r="J8" s="181"/>
      <c r="K8" s="182"/>
      <c r="L8" s="176"/>
      <c r="M8" s="174"/>
      <c r="N8" s="174"/>
      <c r="O8" s="174"/>
      <c r="P8" s="174"/>
      <c r="Q8" s="174"/>
      <c r="R8" s="174"/>
      <c r="S8" s="174"/>
      <c r="T8" s="174"/>
      <c r="U8" s="174"/>
      <c r="V8" s="175"/>
    </row>
    <row r="9" spans="2:22" ht="15" customHeight="1">
      <c r="B9" s="180"/>
      <c r="C9" s="181"/>
      <c r="D9" s="181"/>
      <c r="E9" s="181"/>
      <c r="F9" s="181"/>
      <c r="G9" s="181"/>
      <c r="H9" s="181"/>
      <c r="I9" s="181"/>
      <c r="J9" s="181"/>
      <c r="K9" s="182"/>
      <c r="L9" s="176"/>
      <c r="M9" s="174"/>
      <c r="N9" s="174"/>
      <c r="O9" s="174"/>
      <c r="P9" s="174"/>
      <c r="Q9" s="174"/>
      <c r="R9" s="174"/>
      <c r="S9" s="174"/>
      <c r="T9" s="174"/>
      <c r="U9" s="174"/>
      <c r="V9" s="175"/>
    </row>
    <row r="10" spans="2:22" ht="15" customHeight="1" thickBot="1">
      <c r="B10" s="180"/>
      <c r="C10" s="181"/>
      <c r="D10" s="181"/>
      <c r="E10" s="181"/>
      <c r="F10" s="181"/>
      <c r="G10" s="181"/>
      <c r="H10" s="181"/>
      <c r="I10" s="181"/>
      <c r="J10" s="181"/>
      <c r="K10" s="182"/>
      <c r="P10" s="98"/>
      <c r="Q10" s="98"/>
      <c r="R10" s="98"/>
      <c r="S10" s="98"/>
      <c r="T10" s="98"/>
      <c r="U10" s="98"/>
      <c r="V10" s="97"/>
    </row>
    <row r="11" spans="2:22" ht="15" customHeight="1">
      <c r="B11" s="100"/>
      <c r="C11" s="101"/>
      <c r="D11" s="101"/>
      <c r="E11" s="101"/>
      <c r="F11" s="101"/>
      <c r="G11" s="101"/>
      <c r="H11" s="101"/>
      <c r="I11" s="101"/>
      <c r="J11" s="183" t="s">
        <v>65</v>
      </c>
      <c r="K11" s="99"/>
      <c r="M11" s="162" t="s">
        <v>66</v>
      </c>
      <c r="N11" s="163"/>
      <c r="P11" s="98"/>
      <c r="Q11" s="98"/>
      <c r="R11" s="98"/>
      <c r="S11" s="98"/>
      <c r="T11" s="98"/>
      <c r="U11" s="98"/>
      <c r="V11" s="97"/>
    </row>
    <row r="12" spans="2:22" ht="15" customHeight="1">
      <c r="B12" s="1"/>
      <c r="J12" s="184"/>
      <c r="K12" s="3"/>
      <c r="M12" s="164"/>
      <c r="N12" s="165"/>
      <c r="P12" s="98"/>
      <c r="Q12" s="98"/>
      <c r="R12" s="98"/>
      <c r="S12" s="98"/>
      <c r="T12" s="98"/>
      <c r="U12" s="98"/>
      <c r="V12" s="97"/>
    </row>
    <row r="13" spans="2:22" ht="15" customHeight="1">
      <c r="B13" s="1"/>
      <c r="J13" s="184"/>
      <c r="K13" s="3"/>
      <c r="M13" s="164"/>
      <c r="N13" s="165"/>
      <c r="P13" s="98"/>
      <c r="Q13" s="98"/>
      <c r="R13" s="98"/>
      <c r="S13" s="98"/>
      <c r="T13" s="98"/>
      <c r="U13" s="98"/>
      <c r="V13" s="97"/>
    </row>
    <row r="14" spans="2:22" ht="15" customHeight="1">
      <c r="B14" s="1"/>
      <c r="J14" s="184"/>
      <c r="K14" s="3"/>
      <c r="M14" s="164"/>
      <c r="N14" s="165"/>
      <c r="P14" s="98"/>
      <c r="Q14" s="98"/>
      <c r="R14" s="98"/>
      <c r="S14" s="98"/>
      <c r="T14" s="98"/>
      <c r="U14" s="98"/>
      <c r="V14" s="97"/>
    </row>
    <row r="15" spans="2:22" ht="15" customHeight="1">
      <c r="B15" s="1"/>
      <c r="J15" s="184"/>
      <c r="K15" s="3"/>
      <c r="M15" s="164"/>
      <c r="N15" s="165"/>
      <c r="P15" s="98"/>
      <c r="Q15" s="98"/>
      <c r="R15" s="98"/>
      <c r="S15" s="98"/>
      <c r="T15" s="98"/>
      <c r="U15" s="98"/>
      <c r="V15" s="97"/>
    </row>
    <row r="16" spans="2:22" ht="15" customHeight="1">
      <c r="B16" s="1"/>
      <c r="J16" s="184"/>
      <c r="K16" s="3"/>
      <c r="M16" s="164"/>
      <c r="N16" s="165"/>
      <c r="P16" s="98"/>
      <c r="Q16" s="98"/>
      <c r="R16" s="98"/>
      <c r="S16" s="98"/>
      <c r="T16" s="98"/>
      <c r="U16" s="98"/>
      <c r="V16" s="97"/>
    </row>
    <row r="17" spans="2:22" ht="15" customHeight="1">
      <c r="B17" s="1"/>
      <c r="J17" s="184"/>
      <c r="K17" s="3"/>
      <c r="M17" s="164"/>
      <c r="N17" s="165"/>
      <c r="P17" s="98"/>
      <c r="Q17" s="98"/>
      <c r="R17" s="98"/>
      <c r="S17" s="98"/>
      <c r="T17" s="98"/>
      <c r="U17" s="98"/>
      <c r="V17" s="97"/>
    </row>
    <row r="18" spans="2:22" ht="15" customHeight="1">
      <c r="B18" s="1"/>
      <c r="J18" s="184"/>
      <c r="K18" s="3"/>
      <c r="M18" s="164"/>
      <c r="N18" s="165"/>
      <c r="P18" s="98"/>
      <c r="Q18" s="98"/>
      <c r="R18" s="98"/>
      <c r="S18" s="98"/>
      <c r="T18" s="98"/>
      <c r="U18" s="98"/>
      <c r="V18" s="97"/>
    </row>
    <row r="19" spans="2:22" ht="15" customHeight="1">
      <c r="B19" s="1"/>
      <c r="J19" s="184"/>
      <c r="K19" s="3"/>
      <c r="M19" s="164"/>
      <c r="N19" s="165"/>
      <c r="P19" s="98"/>
      <c r="Q19" s="98"/>
      <c r="R19" s="98"/>
      <c r="S19" s="98"/>
      <c r="T19" s="98"/>
      <c r="U19" s="98"/>
      <c r="V19" s="97"/>
    </row>
    <row r="20" spans="2:22" ht="15" customHeight="1">
      <c r="B20" s="1"/>
      <c r="J20" s="184"/>
      <c r="K20" s="3"/>
      <c r="M20" s="164"/>
      <c r="N20" s="165"/>
      <c r="P20" s="98"/>
      <c r="Q20" s="98"/>
      <c r="R20" s="98"/>
      <c r="S20" s="98"/>
      <c r="T20" s="98"/>
      <c r="U20" s="98"/>
      <c r="V20" s="97"/>
    </row>
    <row r="21" spans="2:22" ht="15" customHeight="1">
      <c r="B21" s="1"/>
      <c r="J21" s="184"/>
      <c r="K21" s="3"/>
      <c r="M21" s="164"/>
      <c r="N21" s="165"/>
      <c r="P21" s="98"/>
      <c r="Q21" s="98"/>
      <c r="R21" s="98"/>
      <c r="S21" s="98"/>
      <c r="T21" s="98"/>
      <c r="U21" s="98"/>
      <c r="V21" s="97"/>
    </row>
    <row r="22" spans="2:22" ht="15" customHeight="1" thickBot="1">
      <c r="B22" s="1"/>
      <c r="J22" s="185"/>
      <c r="K22" s="3"/>
      <c r="L22" s="96"/>
      <c r="M22" s="166"/>
      <c r="N22" s="167"/>
      <c r="O22" s="98"/>
      <c r="P22" s="98"/>
      <c r="Q22" s="98"/>
      <c r="R22" s="98"/>
      <c r="S22" s="98"/>
      <c r="T22" s="98"/>
      <c r="U22" s="98"/>
      <c r="V22" s="97"/>
    </row>
    <row r="23" spans="2:22" ht="19.899999999999999" customHeight="1">
      <c r="B23" s="1"/>
      <c r="K23" s="3"/>
      <c r="L23" s="96"/>
      <c r="M23" s="98"/>
      <c r="N23" s="98"/>
      <c r="O23" s="98"/>
      <c r="P23" s="98"/>
      <c r="Q23" s="98"/>
      <c r="R23" s="98"/>
      <c r="S23" s="98"/>
      <c r="T23" s="98"/>
      <c r="U23" s="98"/>
      <c r="V23" s="97"/>
    </row>
    <row r="24" spans="2:22" ht="15" customHeight="1">
      <c r="B24" s="1"/>
      <c r="K24" s="3"/>
      <c r="L24" s="96"/>
      <c r="M24" s="98"/>
      <c r="N24" s="98"/>
      <c r="O24" s="98"/>
      <c r="P24" s="98"/>
      <c r="Q24" s="98"/>
      <c r="R24" s="98"/>
      <c r="S24" s="98"/>
      <c r="T24" s="98"/>
      <c r="U24" s="98"/>
      <c r="V24" s="97"/>
    </row>
    <row r="25" spans="2:22" ht="15.75" customHeight="1" thickBot="1">
      <c r="B25" s="4"/>
      <c r="C25" s="5"/>
      <c r="D25" s="5"/>
      <c r="E25" s="5"/>
      <c r="F25" s="5"/>
      <c r="G25" s="5"/>
      <c r="H25" s="5"/>
      <c r="I25" s="5"/>
      <c r="J25" s="5"/>
      <c r="K25" s="6"/>
      <c r="L25" s="96"/>
      <c r="M25" s="98"/>
      <c r="N25" s="98"/>
      <c r="O25" s="98"/>
      <c r="P25" s="98"/>
      <c r="Q25" s="98"/>
      <c r="R25" s="98"/>
      <c r="S25" s="98"/>
      <c r="T25" s="98"/>
      <c r="U25" s="98"/>
      <c r="V25" s="97"/>
    </row>
    <row r="26" spans="2:22" ht="15" customHeight="1">
      <c r="B26" s="177" t="s">
        <v>67</v>
      </c>
      <c r="C26" s="186"/>
      <c r="D26" s="186"/>
      <c r="E26" s="186"/>
      <c r="F26" s="186"/>
      <c r="G26" s="186"/>
      <c r="H26" s="186"/>
      <c r="I26" s="186"/>
      <c r="J26" s="186"/>
      <c r="K26" s="187"/>
      <c r="L26" s="169" t="s">
        <v>68</v>
      </c>
      <c r="M26" s="169"/>
      <c r="N26" s="169"/>
      <c r="O26" s="169"/>
      <c r="P26" s="169"/>
      <c r="Q26" s="169"/>
      <c r="R26" s="169"/>
      <c r="S26" s="169"/>
      <c r="T26" s="169"/>
      <c r="U26" s="169"/>
      <c r="V26" s="170"/>
    </row>
    <row r="27" spans="2:22" ht="15" customHeight="1">
      <c r="B27" s="188"/>
      <c r="C27" s="189"/>
      <c r="D27" s="189"/>
      <c r="E27" s="189"/>
      <c r="F27" s="189"/>
      <c r="G27" s="189"/>
      <c r="H27" s="189"/>
      <c r="I27" s="189"/>
      <c r="J27" s="189"/>
      <c r="K27" s="190"/>
      <c r="L27" s="174"/>
      <c r="M27" s="174"/>
      <c r="N27" s="174"/>
      <c r="O27" s="174"/>
      <c r="P27" s="174"/>
      <c r="Q27" s="174"/>
      <c r="R27" s="174"/>
      <c r="S27" s="174"/>
      <c r="T27" s="174"/>
      <c r="U27" s="174"/>
      <c r="V27" s="175"/>
    </row>
    <row r="28" spans="2:22" ht="15" customHeight="1">
      <c r="B28" s="188"/>
      <c r="C28" s="189"/>
      <c r="D28" s="189"/>
      <c r="E28" s="189"/>
      <c r="F28" s="189"/>
      <c r="G28" s="189"/>
      <c r="H28" s="189"/>
      <c r="I28" s="189"/>
      <c r="J28" s="189"/>
      <c r="K28" s="190"/>
      <c r="L28" s="174"/>
      <c r="M28" s="174"/>
      <c r="N28" s="174"/>
      <c r="O28" s="174"/>
      <c r="P28" s="174"/>
      <c r="Q28" s="174"/>
      <c r="R28" s="174"/>
      <c r="S28" s="174"/>
      <c r="T28" s="174"/>
      <c r="U28" s="174"/>
      <c r="V28" s="175"/>
    </row>
    <row r="29" spans="2:22" ht="15" customHeight="1">
      <c r="B29" s="188"/>
      <c r="C29" s="189"/>
      <c r="D29" s="189"/>
      <c r="E29" s="189"/>
      <c r="F29" s="189"/>
      <c r="G29" s="189"/>
      <c r="H29" s="189"/>
      <c r="I29" s="189"/>
      <c r="J29" s="189"/>
      <c r="K29" s="190"/>
      <c r="L29" s="174"/>
      <c r="M29" s="174"/>
      <c r="N29" s="174"/>
      <c r="O29" s="174"/>
      <c r="P29" s="174"/>
      <c r="Q29" s="174"/>
      <c r="R29" s="174"/>
      <c r="S29" s="174"/>
      <c r="T29" s="174"/>
      <c r="U29" s="174"/>
      <c r="V29" s="175"/>
    </row>
    <row r="30" spans="2:22" ht="15" customHeight="1" thickBot="1">
      <c r="B30" s="188"/>
      <c r="C30" s="189"/>
      <c r="D30" s="189"/>
      <c r="E30" s="189"/>
      <c r="F30" s="189"/>
      <c r="G30" s="189"/>
      <c r="H30" s="189"/>
      <c r="I30" s="189"/>
      <c r="J30" s="189"/>
      <c r="K30" s="190"/>
      <c r="L30" s="174"/>
      <c r="M30" s="174"/>
      <c r="N30" s="174"/>
      <c r="O30" s="174"/>
      <c r="P30" s="174"/>
      <c r="Q30" s="174"/>
      <c r="R30" s="174"/>
      <c r="S30" s="174"/>
      <c r="T30" s="174"/>
      <c r="U30" s="174"/>
      <c r="V30" s="175"/>
    </row>
    <row r="31" spans="2:22" ht="15" customHeight="1">
      <c r="B31" s="1"/>
      <c r="K31" s="162" t="s">
        <v>69</v>
      </c>
      <c r="L31" s="163"/>
      <c r="V31" s="3"/>
    </row>
    <row r="32" spans="2:22" ht="15" customHeight="1">
      <c r="B32" s="1"/>
      <c r="K32" s="164"/>
      <c r="L32" s="165"/>
      <c r="V32" s="3"/>
    </row>
    <row r="33" spans="1:22">
      <c r="B33" s="1"/>
      <c r="K33" s="164"/>
      <c r="L33" s="165"/>
      <c r="V33" s="3"/>
    </row>
    <row r="34" spans="1:22">
      <c r="B34" s="1"/>
      <c r="K34" s="164"/>
      <c r="L34" s="165"/>
      <c r="V34" s="3"/>
    </row>
    <row r="35" spans="1:22">
      <c r="B35" s="1"/>
      <c r="K35" s="164"/>
      <c r="L35" s="165"/>
      <c r="V35" s="3"/>
    </row>
    <row r="36" spans="1:22">
      <c r="B36" s="1"/>
      <c r="K36" s="164"/>
      <c r="L36" s="165"/>
      <c r="V36" s="3"/>
    </row>
    <row r="37" spans="1:22">
      <c r="B37" s="1"/>
      <c r="K37" s="164"/>
      <c r="L37" s="165"/>
      <c r="V37" s="3"/>
    </row>
    <row r="38" spans="1:22">
      <c r="B38" s="1"/>
      <c r="K38" s="164"/>
      <c r="L38" s="165"/>
      <c r="V38" s="3"/>
    </row>
    <row r="39" spans="1:22">
      <c r="B39" s="1"/>
      <c r="K39" s="164"/>
      <c r="L39" s="165"/>
      <c r="V39" s="3"/>
    </row>
    <row r="40" spans="1:22">
      <c r="B40" s="1"/>
      <c r="K40" s="164"/>
      <c r="L40" s="165"/>
      <c r="V40" s="3"/>
    </row>
    <row r="41" spans="1:22">
      <c r="B41" s="1"/>
      <c r="K41" s="164"/>
      <c r="L41" s="165"/>
      <c r="V41" s="3"/>
    </row>
    <row r="42" spans="1:22" ht="15.75" thickBot="1">
      <c r="B42" s="1"/>
      <c r="K42" s="166"/>
      <c r="L42" s="167"/>
      <c r="V42" s="3"/>
    </row>
    <row r="43" spans="1:22">
      <c r="A43" s="3"/>
      <c r="B43" s="156"/>
      <c r="C43" s="157"/>
      <c r="D43" s="157"/>
      <c r="E43" s="157"/>
      <c r="F43" s="157"/>
      <c r="G43" s="157"/>
      <c r="H43" s="157"/>
      <c r="I43" s="157"/>
      <c r="J43" s="157"/>
      <c r="K43" s="158"/>
      <c r="L43" s="157"/>
      <c r="M43" s="157"/>
      <c r="N43" s="157"/>
      <c r="O43" s="157"/>
      <c r="P43" s="157"/>
      <c r="Q43" s="157"/>
      <c r="R43" s="157"/>
      <c r="S43" s="157"/>
      <c r="T43" s="157"/>
      <c r="U43" s="157"/>
      <c r="V43" s="158"/>
    </row>
    <row r="44" spans="1:22">
      <c r="A44" s="3"/>
      <c r="B44" s="156"/>
      <c r="C44" s="157"/>
      <c r="D44" s="157"/>
      <c r="E44" s="157"/>
      <c r="F44" s="157"/>
      <c r="G44" s="157"/>
      <c r="H44" s="157"/>
      <c r="I44" s="157"/>
      <c r="J44" s="157"/>
      <c r="K44" s="158"/>
      <c r="L44" s="157"/>
      <c r="M44" s="157"/>
      <c r="N44" s="157"/>
      <c r="O44" s="157"/>
      <c r="P44" s="157"/>
      <c r="Q44" s="157"/>
      <c r="R44" s="157"/>
      <c r="S44" s="157"/>
      <c r="T44" s="157"/>
      <c r="U44" s="157"/>
      <c r="V44" s="158"/>
    </row>
    <row r="45" spans="1:22" ht="15.75" thickBot="1">
      <c r="A45" s="3"/>
      <c r="B45" s="159"/>
      <c r="C45" s="160"/>
      <c r="D45" s="160"/>
      <c r="E45" s="160"/>
      <c r="F45" s="160"/>
      <c r="G45" s="160"/>
      <c r="H45" s="160"/>
      <c r="I45" s="160"/>
      <c r="J45" s="160"/>
      <c r="K45" s="161"/>
      <c r="L45" s="160"/>
      <c r="M45" s="160"/>
      <c r="N45" s="160"/>
      <c r="O45" s="160"/>
      <c r="P45" s="160"/>
      <c r="Q45" s="160"/>
      <c r="R45" s="160"/>
      <c r="S45" s="160"/>
      <c r="T45" s="160"/>
      <c r="U45" s="160"/>
      <c r="V45" s="161"/>
    </row>
    <row r="47" spans="1:22" ht="15.75" thickBot="1"/>
    <row r="48" spans="1:22" ht="45.75" thickBot="1">
      <c r="B48" s="46" t="s">
        <v>70</v>
      </c>
      <c r="C48" s="47" t="s">
        <v>71</v>
      </c>
      <c r="D48" s="47" t="s">
        <v>72</v>
      </c>
      <c r="E48" s="47" t="s">
        <v>73</v>
      </c>
      <c r="F48" s="47" t="s">
        <v>74</v>
      </c>
      <c r="G48" s="48" t="s">
        <v>75</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95">
        <v>151.76</v>
      </c>
      <c r="D70" s="89">
        <v>180</v>
      </c>
      <c r="E70" s="89">
        <v>3867</v>
      </c>
      <c r="F70" s="89">
        <v>3870.42</v>
      </c>
      <c r="G70" s="90">
        <v>0.64</v>
      </c>
    </row>
    <row r="71" spans="2:8">
      <c r="B71" s="88">
        <v>45962</v>
      </c>
      <c r="C71" s="89">
        <v>152</v>
      </c>
      <c r="D71" s="89">
        <v>151</v>
      </c>
      <c r="E71" s="89">
        <v>3786</v>
      </c>
      <c r="F71" s="89">
        <v>3774</v>
      </c>
      <c r="G71" s="90">
        <v>0.66</v>
      </c>
    </row>
    <row r="72" spans="2:8">
      <c r="B72" s="88">
        <v>45992</v>
      </c>
      <c r="C72" s="89">
        <v>152</v>
      </c>
      <c r="D72" s="89">
        <v>150</v>
      </c>
      <c r="E72" s="89">
        <v>3750</v>
      </c>
      <c r="F72" s="89">
        <v>3757</v>
      </c>
      <c r="G72" s="90">
        <v>0.61</v>
      </c>
    </row>
    <row r="73" spans="2:8">
      <c r="B73" s="88">
        <v>46023</v>
      </c>
      <c r="C73" s="106">
        <v>154</v>
      </c>
      <c r="D73" s="106">
        <v>183</v>
      </c>
      <c r="E73" s="106">
        <v>3703</v>
      </c>
      <c r="F73" s="106">
        <v>3671</v>
      </c>
      <c r="G73" s="107">
        <v>0.66</v>
      </c>
      <c r="H73" s="94"/>
    </row>
    <row r="74" spans="2:8">
      <c r="B74" s="102"/>
      <c r="C74" s="103"/>
      <c r="D74" s="103"/>
      <c r="E74" s="103"/>
      <c r="F74" s="103"/>
      <c r="G74" s="104"/>
      <c r="H74" s="105"/>
    </row>
    <row r="75" spans="2:8">
      <c r="B75" s="80"/>
      <c r="C75" s="81"/>
      <c r="D75" s="81"/>
      <c r="E75" s="81"/>
      <c r="F75" s="81"/>
      <c r="G75" s="82"/>
    </row>
    <row r="76" spans="2:8">
      <c r="B76" s="80"/>
      <c r="C76" s="81"/>
      <c r="D76" s="81"/>
      <c r="E76" s="81"/>
      <c r="F76" s="81"/>
      <c r="G76" s="82"/>
    </row>
    <row r="77" spans="2:8">
      <c r="B77" s="2" t="s">
        <v>76</v>
      </c>
    </row>
  </sheetData>
  <mergeCells count="10">
    <mergeCell ref="B43:K45"/>
    <mergeCell ref="L43:V45"/>
    <mergeCell ref="M11:N22"/>
    <mergeCell ref="B5:V6"/>
    <mergeCell ref="L26:V30"/>
    <mergeCell ref="L7:V9"/>
    <mergeCell ref="B7:K10"/>
    <mergeCell ref="J11:J22"/>
    <mergeCell ref="K31:L42"/>
    <mergeCell ref="B26:K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4:AX63"/>
  <sheetViews>
    <sheetView zoomScale="84" zoomScaleNormal="84" workbookViewId="0"/>
  </sheetViews>
  <sheetFormatPr defaultColWidth="11.42578125" defaultRowHeight="15"/>
  <cols>
    <col min="1" max="50" width="11.42578125" style="2"/>
  </cols>
  <sheetData>
    <row r="4" spans="5:13" ht="15.75" thickBot="1"/>
    <row r="5" spans="5:13">
      <c r="E5" s="197" t="s">
        <v>77</v>
      </c>
      <c r="F5" s="198"/>
      <c r="G5" s="198"/>
      <c r="H5" s="198"/>
      <c r="I5" s="198"/>
      <c r="J5" s="198"/>
      <c r="K5" s="198"/>
      <c r="L5" s="198"/>
      <c r="M5" s="199"/>
    </row>
    <row r="6" spans="5:13">
      <c r="E6" s="200"/>
      <c r="F6" s="201"/>
      <c r="G6" s="201"/>
      <c r="H6" s="201"/>
      <c r="I6" s="201"/>
      <c r="J6" s="201"/>
      <c r="K6" s="201"/>
      <c r="L6" s="201"/>
      <c r="M6" s="202"/>
    </row>
    <row r="7" spans="5:13">
      <c r="E7" s="200"/>
      <c r="F7" s="201"/>
      <c r="G7" s="201"/>
      <c r="H7" s="201"/>
      <c r="I7" s="201"/>
      <c r="J7" s="201"/>
      <c r="K7" s="201"/>
      <c r="L7" s="201"/>
      <c r="M7" s="202"/>
    </row>
    <row r="8" spans="5:13">
      <c r="E8" s="200"/>
      <c r="F8" s="201"/>
      <c r="G8" s="201"/>
      <c r="H8" s="201"/>
      <c r="I8" s="201"/>
      <c r="J8" s="201"/>
      <c r="K8" s="201"/>
      <c r="L8" s="201"/>
      <c r="M8" s="202"/>
    </row>
    <row r="9" spans="5:13" ht="15.75" thickBot="1">
      <c r="E9" s="203"/>
      <c r="F9" s="204"/>
      <c r="G9" s="204"/>
      <c r="H9" s="204"/>
      <c r="I9" s="204"/>
      <c r="J9" s="204"/>
      <c r="K9" s="204"/>
      <c r="L9" s="204"/>
      <c r="M9" s="205"/>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06" t="s">
        <v>78</v>
      </c>
      <c r="F13" s="206"/>
      <c r="G13" s="206"/>
      <c r="H13" s="206"/>
      <c r="I13" s="206"/>
      <c r="J13" s="206"/>
      <c r="K13" s="206"/>
      <c r="L13" s="206"/>
      <c r="M13" s="206"/>
    </row>
    <row r="14" spans="5:13" ht="19.5" customHeight="1">
      <c r="E14" s="206"/>
      <c r="F14" s="206"/>
      <c r="G14" s="206"/>
      <c r="H14" s="206"/>
      <c r="I14" s="206"/>
      <c r="J14" s="206"/>
      <c r="K14" s="206"/>
      <c r="L14" s="206"/>
      <c r="M14" s="206"/>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91" t="s">
        <v>79</v>
      </c>
      <c r="F19" s="192"/>
      <c r="G19" s="192"/>
      <c r="H19" s="192"/>
      <c r="I19" s="192"/>
      <c r="J19" s="192"/>
      <c r="K19" s="192"/>
      <c r="L19" s="192"/>
      <c r="M19" s="193"/>
    </row>
    <row r="20" spans="5:13" ht="15" customHeight="1" thickBot="1">
      <c r="E20" s="194"/>
      <c r="F20" s="195"/>
      <c r="G20" s="195"/>
      <c r="H20" s="195"/>
      <c r="I20" s="195"/>
      <c r="J20" s="195"/>
      <c r="K20" s="195"/>
      <c r="L20" s="195"/>
      <c r="M20" s="196"/>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07" t="s">
        <v>80</v>
      </c>
      <c r="F61" s="208"/>
      <c r="G61" s="208"/>
      <c r="H61" s="208"/>
      <c r="I61" s="208"/>
      <c r="J61" s="208"/>
      <c r="K61" s="208"/>
      <c r="L61" s="208"/>
      <c r="M61" s="209"/>
    </row>
    <row r="62" spans="5:13">
      <c r="E62" s="210"/>
      <c r="F62" s="211"/>
      <c r="G62" s="211"/>
      <c r="H62" s="211"/>
      <c r="I62" s="211"/>
      <c r="J62" s="211"/>
      <c r="K62" s="211"/>
      <c r="L62" s="211"/>
      <c r="M62" s="212"/>
    </row>
    <row r="63" spans="5:13" ht="15.75" thickBot="1">
      <c r="E63" s="213"/>
      <c r="F63" s="214"/>
      <c r="G63" s="214"/>
      <c r="H63" s="214"/>
      <c r="I63" s="214"/>
      <c r="J63" s="214"/>
      <c r="K63" s="214"/>
      <c r="L63" s="214"/>
      <c r="M63" s="215"/>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S86"/>
  <sheetViews>
    <sheetView tabSelected="1" topLeftCell="G1" zoomScale="87" zoomScaleNormal="87" workbookViewId="0">
      <selection activeCell="R16" sqref="R16"/>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57"/>
      <c r="B1" s="157"/>
      <c r="C1" s="157"/>
    </row>
    <row r="2" spans="1:19" ht="15.75" thickBot="1"/>
    <row r="3" spans="1:19" ht="26.25" customHeight="1">
      <c r="F3" s="222" t="s">
        <v>81</v>
      </c>
      <c r="G3" s="223"/>
      <c r="H3" s="223"/>
      <c r="I3" s="223"/>
      <c r="J3" s="223"/>
      <c r="K3" s="223"/>
      <c r="L3" s="223"/>
      <c r="M3" s="223"/>
      <c r="N3" s="223"/>
      <c r="O3" s="223"/>
      <c r="P3" s="223"/>
      <c r="Q3" s="223"/>
      <c r="R3" s="224"/>
      <c r="S3" s="87"/>
    </row>
    <row r="4" spans="1:19" ht="26.25" customHeight="1">
      <c r="E4" s="55" t="s">
        <v>82</v>
      </c>
      <c r="F4" s="59">
        <v>45658</v>
      </c>
      <c r="G4" s="53">
        <v>45689</v>
      </c>
      <c r="H4" s="59">
        <v>45717</v>
      </c>
      <c r="I4" s="53">
        <v>45748</v>
      </c>
      <c r="J4" s="59">
        <v>45778</v>
      </c>
      <c r="K4" s="86">
        <v>45809</v>
      </c>
      <c r="L4" s="86">
        <v>45839</v>
      </c>
      <c r="M4" s="91">
        <v>45870</v>
      </c>
      <c r="N4" s="91">
        <v>45901</v>
      </c>
      <c r="O4" s="91">
        <v>45931</v>
      </c>
      <c r="P4" s="91">
        <v>45962</v>
      </c>
      <c r="Q4" s="91">
        <v>45992</v>
      </c>
      <c r="R4" s="91">
        <v>46023</v>
      </c>
    </row>
    <row r="5" spans="1:19" ht="26.25" customHeight="1">
      <c r="E5" s="40" t="s">
        <v>83</v>
      </c>
      <c r="F5" s="64">
        <v>1811.2106900000001</v>
      </c>
      <c r="G5" s="64">
        <v>1858.2628199999999</v>
      </c>
      <c r="H5" s="64">
        <v>1639.8942500000001</v>
      </c>
      <c r="I5" s="64">
        <v>1701.4929199999999</v>
      </c>
      <c r="J5" s="64">
        <v>1651.97821</v>
      </c>
      <c r="K5" s="83">
        <v>1615.4529299999999</v>
      </c>
      <c r="L5" s="83">
        <v>1615.8338100000001</v>
      </c>
      <c r="M5" s="11">
        <v>1576.7200600000001</v>
      </c>
      <c r="N5" s="11">
        <v>1574.4076700000001</v>
      </c>
      <c r="O5" s="11">
        <v>1510.2861800000001</v>
      </c>
      <c r="P5" s="11">
        <v>1453.26233</v>
      </c>
      <c r="Q5" s="11">
        <v>1496.7282600000001</v>
      </c>
      <c r="R5" s="11">
        <v>1921.5416600000001</v>
      </c>
    </row>
    <row r="6" spans="1:19" ht="26.25" customHeight="1">
      <c r="E6" s="28" t="s">
        <v>84</v>
      </c>
      <c r="F6" s="11">
        <v>780.02099999999996</v>
      </c>
      <c r="G6" s="11">
        <v>595.16395999999997</v>
      </c>
      <c r="H6" s="11">
        <v>766.71234000000004</v>
      </c>
      <c r="I6" s="11">
        <v>756.89903000000004</v>
      </c>
      <c r="J6" s="11">
        <v>764.86208999999997</v>
      </c>
      <c r="K6" s="84">
        <v>762.90111999999999</v>
      </c>
      <c r="L6" s="84">
        <v>771.76212999999996</v>
      </c>
      <c r="M6" s="11">
        <v>762.05228999999997</v>
      </c>
      <c r="N6" s="11">
        <v>731.72699999999998</v>
      </c>
      <c r="O6" s="11">
        <v>704.66638</v>
      </c>
      <c r="P6" s="11">
        <v>694.71964000000003</v>
      </c>
      <c r="Q6" s="11">
        <v>669.84123999999997</v>
      </c>
      <c r="R6" s="11">
        <v>750.68556000000001</v>
      </c>
    </row>
    <row r="7" spans="1:19" ht="26.25" customHeight="1">
      <c r="E7" s="28" t="s">
        <v>85</v>
      </c>
      <c r="F7" s="11">
        <v>785.58906999999999</v>
      </c>
      <c r="G7" s="11">
        <v>785.58906999999999</v>
      </c>
      <c r="H7" s="11">
        <v>785.58906999999999</v>
      </c>
      <c r="I7" s="11">
        <v>785.58906999999999</v>
      </c>
      <c r="J7" s="11">
        <v>785.58906999999999</v>
      </c>
      <c r="K7" s="84">
        <v>785.58906999999999</v>
      </c>
      <c r="L7" s="84">
        <v>785.58906999999999</v>
      </c>
      <c r="M7" s="11">
        <v>785.58906999999999</v>
      </c>
      <c r="N7" s="11">
        <v>785.58906999999999</v>
      </c>
      <c r="O7" s="11">
        <v>785.58906999999999</v>
      </c>
      <c r="P7" s="11">
        <v>785.58906999999999</v>
      </c>
      <c r="Q7" s="11">
        <v>785.58906999999999</v>
      </c>
      <c r="R7" s="11">
        <v>825.65410999999995</v>
      </c>
    </row>
    <row r="8" spans="1:19" ht="26.25" customHeight="1">
      <c r="E8" s="28" t="s">
        <v>86</v>
      </c>
      <c r="F8" s="11">
        <v>3506.46</v>
      </c>
      <c r="G8" s="11">
        <v>3367</v>
      </c>
      <c r="H8" s="11">
        <v>3324.11391</v>
      </c>
      <c r="I8" s="11">
        <v>3369.2992100000001</v>
      </c>
      <c r="J8" s="11">
        <v>3354.1075999999998</v>
      </c>
      <c r="K8" s="84">
        <v>3314.9636300000002</v>
      </c>
      <c r="L8" s="84">
        <v>3326.0531700000001</v>
      </c>
      <c r="M8" s="11">
        <v>3280.5430999999999</v>
      </c>
      <c r="N8" s="11">
        <v>3248.9755</v>
      </c>
      <c r="O8" s="11">
        <v>3159.5803900000001</v>
      </c>
      <c r="P8" s="11">
        <v>3096.7220499999999</v>
      </c>
      <c r="Q8" s="11">
        <v>3116.2668399999998</v>
      </c>
      <c r="R8" s="108">
        <v>3667.3292499999998</v>
      </c>
    </row>
    <row r="9" spans="1:19" ht="26.25" customHeight="1">
      <c r="E9" s="29" t="s">
        <v>87</v>
      </c>
      <c r="F9" s="26">
        <v>3599.4898600000001</v>
      </c>
      <c r="G9" s="26">
        <v>3628.81448</v>
      </c>
      <c r="H9" s="26">
        <v>3665.4183899999998</v>
      </c>
      <c r="I9" s="26">
        <v>3680.1432599999998</v>
      </c>
      <c r="J9" s="26">
        <v>3699.76982</v>
      </c>
      <c r="K9" s="85">
        <v>3706.9964399999999</v>
      </c>
      <c r="L9" s="85">
        <v>3706.3081900000002</v>
      </c>
      <c r="M9" s="11">
        <v>3711.7730299999998</v>
      </c>
      <c r="N9" s="11">
        <v>3714.0206899999998</v>
      </c>
      <c r="O9" s="11">
        <v>3721.4160200000001</v>
      </c>
      <c r="P9" s="11">
        <v>3723.6344199999999</v>
      </c>
      <c r="Q9" s="11">
        <v>3721.6754999999998</v>
      </c>
      <c r="R9" s="11">
        <v>3726.81342</v>
      </c>
    </row>
    <row r="10" spans="1:19" ht="30" customHeight="1">
      <c r="E10" s="220" t="s">
        <v>88</v>
      </c>
      <c r="F10" s="221"/>
      <c r="G10" s="221"/>
      <c r="H10" s="221"/>
      <c r="I10" s="221"/>
      <c r="J10" s="221"/>
      <c r="K10" s="221"/>
      <c r="L10" s="221"/>
      <c r="M10" s="221"/>
      <c r="N10" s="221"/>
      <c r="O10" s="221"/>
      <c r="P10" s="221"/>
      <c r="Q10" s="221"/>
      <c r="R10" s="221"/>
      <c r="S10" s="221"/>
    </row>
    <row r="11" spans="1:19" ht="30" customHeight="1">
      <c r="F11" s="222" t="s">
        <v>89</v>
      </c>
      <c r="G11" s="223"/>
      <c r="H11" s="223"/>
      <c r="I11" s="223"/>
      <c r="J11" s="223"/>
      <c r="K11" s="223"/>
      <c r="L11" s="223"/>
      <c r="M11" s="223"/>
      <c r="N11" s="223"/>
      <c r="O11" s="223"/>
      <c r="P11" s="223"/>
      <c r="Q11" s="223"/>
      <c r="R11" s="224"/>
      <c r="S11" s="87"/>
    </row>
    <row r="12" spans="1:19" ht="30" customHeight="1">
      <c r="D12" s="43" t="s">
        <v>90</v>
      </c>
      <c r="E12" s="43" t="s">
        <v>91</v>
      </c>
      <c r="F12" s="59">
        <v>45658</v>
      </c>
      <c r="G12" s="53">
        <v>45689</v>
      </c>
      <c r="H12" s="59">
        <v>45717</v>
      </c>
      <c r="I12" s="53">
        <v>45748</v>
      </c>
      <c r="J12" s="59">
        <v>45778</v>
      </c>
      <c r="K12" s="86">
        <v>45809</v>
      </c>
      <c r="L12" s="61">
        <v>45839</v>
      </c>
      <c r="M12" s="61">
        <v>45870</v>
      </c>
      <c r="N12" s="61">
        <v>45901</v>
      </c>
      <c r="O12" s="91">
        <v>45931</v>
      </c>
      <c r="P12" s="91">
        <v>45962</v>
      </c>
      <c r="Q12" s="91">
        <v>45992</v>
      </c>
      <c r="R12" s="91">
        <v>46023</v>
      </c>
    </row>
    <row r="13" spans="1:19" ht="30" customHeight="1">
      <c r="D13" s="216" t="s">
        <v>92</v>
      </c>
      <c r="E13" s="40" t="s">
        <v>93</v>
      </c>
      <c r="F13" s="64">
        <v>1535.99</v>
      </c>
      <c r="G13" s="64">
        <v>1550.44</v>
      </c>
      <c r="H13" s="64">
        <v>1568.04</v>
      </c>
      <c r="I13" s="64">
        <v>1576.2</v>
      </c>
      <c r="J13" s="64">
        <v>1586.6</v>
      </c>
      <c r="K13" s="83">
        <v>1591.68</v>
      </c>
      <c r="L13" s="25">
        <v>1593.27</v>
      </c>
      <c r="M13" s="25">
        <v>1597.73</v>
      </c>
      <c r="N13" s="25">
        <v>1600.77</v>
      </c>
      <c r="O13" s="11">
        <v>1605.89</v>
      </c>
      <c r="P13" s="11">
        <v>1608.78</v>
      </c>
      <c r="Q13" s="11">
        <v>1609.91</v>
      </c>
      <c r="R13" s="11">
        <v>1616.34</v>
      </c>
    </row>
    <row r="14" spans="1:19" ht="30" customHeight="1">
      <c r="D14" s="217"/>
      <c r="E14" s="28" t="s">
        <v>94</v>
      </c>
      <c r="F14" s="11">
        <v>1918.54</v>
      </c>
      <c r="G14" s="11">
        <v>1936.59</v>
      </c>
      <c r="H14" s="11">
        <v>1958.57</v>
      </c>
      <c r="I14" s="11">
        <v>1968.75</v>
      </c>
      <c r="J14" s="11">
        <v>1981.75</v>
      </c>
      <c r="K14" s="84">
        <v>1988.09</v>
      </c>
      <c r="L14" s="25">
        <v>1990.08</v>
      </c>
      <c r="M14" s="25">
        <v>1995.65</v>
      </c>
      <c r="N14" s="25">
        <v>1999.44</v>
      </c>
      <c r="O14" s="11">
        <v>2005.84</v>
      </c>
      <c r="P14" s="11">
        <v>2009.45</v>
      </c>
      <c r="Q14" s="11">
        <v>2010.86</v>
      </c>
      <c r="R14" s="11">
        <v>2018.9</v>
      </c>
    </row>
    <row r="15" spans="1:19" ht="30" customHeight="1">
      <c r="D15" s="31" t="s">
        <v>95</v>
      </c>
      <c r="E15" s="28" t="s">
        <v>96</v>
      </c>
      <c r="F15" s="11">
        <v>3506.46</v>
      </c>
      <c r="G15" s="11">
        <v>3367</v>
      </c>
      <c r="H15" s="11">
        <v>3324.11391</v>
      </c>
      <c r="I15" s="11">
        <v>3369.2992100000001</v>
      </c>
      <c r="J15" s="11">
        <v>3354.1075999999998</v>
      </c>
      <c r="K15" s="84">
        <v>3314.9636300000002</v>
      </c>
      <c r="L15" s="25">
        <v>3326.0531700000001</v>
      </c>
      <c r="M15" s="11">
        <v>3280.5430999999999</v>
      </c>
      <c r="N15" s="25">
        <v>3248.9755</v>
      </c>
      <c r="O15" s="11">
        <v>3159.5803900000001</v>
      </c>
      <c r="P15" s="11">
        <v>3096.7220499999999</v>
      </c>
      <c r="Q15" s="11">
        <v>3116.2668399999998</v>
      </c>
      <c r="R15" s="11">
        <f>R8</f>
        <v>3667.3292499999998</v>
      </c>
    </row>
    <row r="16" spans="1:19" ht="30" customHeight="1">
      <c r="D16" s="31" t="s">
        <v>97</v>
      </c>
      <c r="E16" s="29" t="s">
        <v>98</v>
      </c>
      <c r="F16" s="26">
        <f t="shared" ref="F16:R16" si="0">+F15*1.2</f>
        <v>4207.7519999999995</v>
      </c>
      <c r="G16" s="26">
        <f t="shared" si="0"/>
        <v>4040.3999999999996</v>
      </c>
      <c r="H16" s="26">
        <f t="shared" si="0"/>
        <v>3988.9366919999998</v>
      </c>
      <c r="I16" s="26">
        <f t="shared" si="0"/>
        <v>4043.159052</v>
      </c>
      <c r="J16" s="26">
        <f t="shared" si="0"/>
        <v>4024.9291199999998</v>
      </c>
      <c r="K16" s="26">
        <f t="shared" si="0"/>
        <v>3977.9563560000001</v>
      </c>
      <c r="L16" s="27">
        <f t="shared" si="0"/>
        <v>3991.2638040000002</v>
      </c>
      <c r="M16" s="27">
        <f t="shared" si="0"/>
        <v>3936.6517199999998</v>
      </c>
      <c r="N16" s="27">
        <f t="shared" si="0"/>
        <v>3898.7705999999998</v>
      </c>
      <c r="O16" s="27">
        <f t="shared" si="0"/>
        <v>3791.4964679999998</v>
      </c>
      <c r="P16" s="27">
        <f t="shared" si="0"/>
        <v>3716.0664599999996</v>
      </c>
      <c r="Q16" s="27">
        <f t="shared" si="0"/>
        <v>3739.5202079999995</v>
      </c>
      <c r="R16" s="27">
        <f t="shared" si="0"/>
        <v>4400.7950999999994</v>
      </c>
    </row>
    <row r="17" spans="5:19" ht="15" customHeight="1">
      <c r="E17" s="218" t="s">
        <v>99</v>
      </c>
      <c r="F17" s="219"/>
      <c r="G17" s="219"/>
      <c r="H17" s="219"/>
      <c r="I17" s="219"/>
      <c r="J17" s="219"/>
      <c r="K17" s="219"/>
      <c r="L17" s="219"/>
      <c r="M17" s="219"/>
      <c r="N17" s="219"/>
      <c r="O17" s="219"/>
      <c r="P17" s="219"/>
      <c r="Q17" s="219"/>
      <c r="R17" s="219"/>
      <c r="S17" s="219"/>
    </row>
    <row r="18" spans="5:19" ht="29.25" customHeight="1">
      <c r="E18" s="219"/>
      <c r="F18" s="219"/>
      <c r="G18" s="219"/>
      <c r="H18" s="219"/>
      <c r="I18" s="219"/>
      <c r="J18" s="219"/>
      <c r="K18" s="219"/>
      <c r="L18" s="219"/>
      <c r="M18" s="219"/>
      <c r="N18" s="219"/>
      <c r="O18" s="219"/>
      <c r="P18" s="219"/>
      <c r="Q18" s="219"/>
      <c r="R18" s="219"/>
      <c r="S18" s="219"/>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tabColor theme="0" tint="-0.249977111117893"/>
  </sheetPr>
  <dimension ref="A1:R86"/>
  <sheetViews>
    <sheetView topLeftCell="K5" zoomScale="89" zoomScaleNormal="89" workbookViewId="0">
      <selection activeCell="R16" sqref="R16"/>
    </sheetView>
  </sheetViews>
  <sheetFormatPr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57"/>
      <c r="B1" s="157"/>
      <c r="C1" s="157"/>
    </row>
    <row r="2" spans="1:18" ht="15.75" thickBot="1"/>
    <row r="3" spans="1:18" ht="26.25" customHeight="1">
      <c r="F3" s="225" t="s">
        <v>100</v>
      </c>
      <c r="G3" s="226"/>
      <c r="H3" s="226"/>
      <c r="I3" s="226"/>
      <c r="J3" s="226"/>
      <c r="K3" s="226"/>
      <c r="L3" s="226"/>
      <c r="M3" s="226"/>
      <c r="N3" s="226"/>
      <c r="O3" s="226"/>
      <c r="P3" s="226"/>
      <c r="Q3" s="226"/>
      <c r="R3" s="227"/>
    </row>
    <row r="4" spans="1:18" ht="26.25" customHeight="1">
      <c r="E4" s="37" t="s">
        <v>82</v>
      </c>
      <c r="F4" s="59">
        <v>45658</v>
      </c>
      <c r="G4" s="53">
        <v>45689</v>
      </c>
      <c r="H4" s="59">
        <v>45717</v>
      </c>
      <c r="I4" s="53">
        <v>45748</v>
      </c>
      <c r="J4" s="59">
        <v>45778</v>
      </c>
      <c r="K4" s="53">
        <v>45809</v>
      </c>
      <c r="L4" s="61">
        <v>45839</v>
      </c>
      <c r="M4" s="61">
        <v>45870</v>
      </c>
      <c r="N4" s="61">
        <v>45901</v>
      </c>
      <c r="O4" s="61">
        <v>45931</v>
      </c>
      <c r="P4" s="61">
        <v>45962</v>
      </c>
      <c r="Q4" s="61">
        <v>45992</v>
      </c>
      <c r="R4" s="61">
        <v>46023</v>
      </c>
    </row>
    <row r="5" spans="1:18" ht="26.25" customHeight="1">
      <c r="E5" s="30" t="s">
        <v>83</v>
      </c>
      <c r="F5" s="58">
        <v>1886</v>
      </c>
      <c r="G5" s="58">
        <v>1793</v>
      </c>
      <c r="H5" s="58">
        <v>1720</v>
      </c>
      <c r="I5" s="58">
        <v>1918</v>
      </c>
      <c r="J5" s="58">
        <v>1789</v>
      </c>
      <c r="K5" s="58">
        <v>1835</v>
      </c>
      <c r="L5" s="60">
        <v>1774</v>
      </c>
      <c r="M5" s="60">
        <v>1785</v>
      </c>
      <c r="N5" s="60">
        <v>1780</v>
      </c>
      <c r="O5" s="25">
        <v>1764</v>
      </c>
      <c r="P5" s="25">
        <v>1736</v>
      </c>
      <c r="Q5" s="25">
        <v>1792</v>
      </c>
      <c r="R5" s="25">
        <v>1819</v>
      </c>
    </row>
    <row r="6" spans="1:18" ht="26.25" customHeight="1">
      <c r="E6" s="28" t="s">
        <v>84</v>
      </c>
      <c r="F6" s="11">
        <v>400</v>
      </c>
      <c r="G6" s="11">
        <v>400</v>
      </c>
      <c r="H6" s="11">
        <v>348</v>
      </c>
      <c r="I6" s="11">
        <v>384</v>
      </c>
      <c r="J6" s="11">
        <v>385</v>
      </c>
      <c r="K6" s="11">
        <v>376</v>
      </c>
      <c r="L6" s="25">
        <v>387</v>
      </c>
      <c r="M6" s="25">
        <v>421</v>
      </c>
      <c r="N6" s="25">
        <v>370</v>
      </c>
      <c r="O6" s="25">
        <v>378</v>
      </c>
      <c r="P6" s="25">
        <v>388</v>
      </c>
      <c r="Q6" s="25">
        <v>380</v>
      </c>
      <c r="R6" s="25">
        <v>395</v>
      </c>
    </row>
    <row r="7" spans="1:18" ht="26.25" customHeight="1">
      <c r="E7" s="28" t="s">
        <v>85</v>
      </c>
      <c r="F7" s="11">
        <v>716.44</v>
      </c>
      <c r="G7" s="11">
        <v>719.77</v>
      </c>
      <c r="H7" s="11">
        <v>723.89</v>
      </c>
      <c r="I7" s="11">
        <v>740.49</v>
      </c>
      <c r="J7" s="11">
        <v>741.85</v>
      </c>
      <c r="K7" s="11">
        <v>737.56</v>
      </c>
      <c r="L7" s="25">
        <v>734.34</v>
      </c>
      <c r="M7" s="25">
        <v>736.76</v>
      </c>
      <c r="N7" s="25">
        <v>738.3</v>
      </c>
      <c r="O7" s="25">
        <v>739.52</v>
      </c>
      <c r="P7" s="25">
        <v>736.51</v>
      </c>
      <c r="Q7" s="25">
        <v>730.71</v>
      </c>
      <c r="R7" s="25">
        <v>728.46</v>
      </c>
    </row>
    <row r="8" spans="1:18" ht="26.25" customHeight="1">
      <c r="E8" s="28" t="s">
        <v>86</v>
      </c>
      <c r="F8" s="11">
        <v>3091.07</v>
      </c>
      <c r="G8" s="11">
        <v>2996.48</v>
      </c>
      <c r="H8" s="11">
        <v>2872.33</v>
      </c>
      <c r="I8" s="11">
        <v>3130.78</v>
      </c>
      <c r="J8" s="11">
        <v>3005.08</v>
      </c>
      <c r="K8" s="11">
        <v>3035.85</v>
      </c>
      <c r="L8" s="25">
        <v>2995.97</v>
      </c>
      <c r="M8" s="25">
        <v>3044.41</v>
      </c>
      <c r="N8" s="25">
        <v>2986.94</v>
      </c>
      <c r="O8" s="25">
        <v>2980.77</v>
      </c>
      <c r="P8" s="25">
        <v>2961.04</v>
      </c>
      <c r="Q8" s="25">
        <v>3003.77</v>
      </c>
      <c r="R8" s="25">
        <v>3050.3</v>
      </c>
    </row>
    <row r="9" spans="1:18" ht="26.25" customHeight="1">
      <c r="E9" s="29" t="s">
        <v>87</v>
      </c>
      <c r="F9" s="26">
        <v>4976</v>
      </c>
      <c r="G9" s="26">
        <v>5016</v>
      </c>
      <c r="H9" s="26">
        <v>5067</v>
      </c>
      <c r="I9" s="26">
        <v>5087</v>
      </c>
      <c r="J9" s="26">
        <v>5114</v>
      </c>
      <c r="K9" s="26">
        <v>5124</v>
      </c>
      <c r="L9" s="27">
        <v>5123</v>
      </c>
      <c r="M9" s="25">
        <v>5131</v>
      </c>
      <c r="N9" s="25">
        <v>5134</v>
      </c>
      <c r="O9" s="25">
        <v>5144</v>
      </c>
      <c r="P9" s="25">
        <v>5147</v>
      </c>
      <c r="Q9" s="25">
        <v>5145</v>
      </c>
      <c r="R9" s="25">
        <v>5152</v>
      </c>
    </row>
    <row r="10" spans="1:18" ht="30" customHeight="1">
      <c r="E10" s="220" t="s">
        <v>88</v>
      </c>
      <c r="F10" s="221"/>
      <c r="G10" s="221"/>
      <c r="H10" s="221"/>
      <c r="I10" s="221"/>
      <c r="J10" s="221"/>
      <c r="K10" s="221"/>
      <c r="L10" s="221"/>
      <c r="M10" s="221"/>
      <c r="N10" s="221"/>
      <c r="O10" s="221"/>
      <c r="P10" s="221"/>
      <c r="Q10" s="221"/>
      <c r="R10" s="221"/>
    </row>
    <row r="11" spans="1:18" ht="30" customHeight="1">
      <c r="F11" s="225" t="s">
        <v>101</v>
      </c>
      <c r="G11" s="226"/>
      <c r="H11" s="226"/>
      <c r="I11" s="226"/>
      <c r="J11" s="226"/>
      <c r="K11" s="226"/>
      <c r="L11" s="226"/>
      <c r="M11" s="226"/>
      <c r="N11" s="226"/>
      <c r="O11" s="226"/>
      <c r="P11" s="226"/>
      <c r="Q11" s="226"/>
      <c r="R11" s="227"/>
    </row>
    <row r="12" spans="1:18" ht="30" customHeight="1">
      <c r="D12" s="32" t="s">
        <v>90</v>
      </c>
      <c r="E12" s="38" t="s">
        <v>91</v>
      </c>
      <c r="F12" s="59">
        <v>45658</v>
      </c>
      <c r="G12" s="53">
        <v>45689</v>
      </c>
      <c r="H12" s="59">
        <v>45717</v>
      </c>
      <c r="I12" s="53">
        <v>45748</v>
      </c>
      <c r="J12" s="59">
        <v>45778</v>
      </c>
      <c r="K12" s="53">
        <v>45809</v>
      </c>
      <c r="L12" s="61">
        <v>45839</v>
      </c>
      <c r="M12" s="61">
        <v>45870</v>
      </c>
      <c r="N12" s="61">
        <v>45901</v>
      </c>
      <c r="O12" s="61">
        <v>45931</v>
      </c>
      <c r="P12" s="61">
        <v>45962</v>
      </c>
      <c r="Q12" s="61">
        <v>45992</v>
      </c>
      <c r="R12" s="61">
        <v>46357</v>
      </c>
    </row>
    <row r="13" spans="1:18" ht="30" customHeight="1">
      <c r="D13" s="216" t="s">
        <v>92</v>
      </c>
      <c r="E13" s="30" t="s">
        <v>93</v>
      </c>
      <c r="F13" s="58">
        <v>1416.46</v>
      </c>
      <c r="G13" s="58">
        <v>1429.76</v>
      </c>
      <c r="H13" s="58">
        <v>1445.99</v>
      </c>
      <c r="I13" s="58">
        <v>1453.62</v>
      </c>
      <c r="J13" s="58">
        <v>1463.2</v>
      </c>
      <c r="K13" s="58">
        <v>1467.89</v>
      </c>
      <c r="L13" s="60">
        <v>1469.45</v>
      </c>
      <c r="M13" s="60">
        <v>1473.46</v>
      </c>
      <c r="N13" s="60">
        <v>1476.2</v>
      </c>
      <c r="O13" s="60">
        <v>1480.99</v>
      </c>
      <c r="P13" s="60">
        <v>1483.73</v>
      </c>
      <c r="Q13" s="60">
        <v>1484.8</v>
      </c>
      <c r="R13" s="60">
        <v>1488.72</v>
      </c>
    </row>
    <row r="14" spans="1:18" ht="30" customHeight="1">
      <c r="D14" s="217"/>
      <c r="E14" s="28" t="s">
        <v>94</v>
      </c>
      <c r="F14" s="11">
        <v>1778.19</v>
      </c>
      <c r="G14" s="11">
        <v>1794.88</v>
      </c>
      <c r="H14" s="11">
        <v>1815.26</v>
      </c>
      <c r="I14" s="11">
        <v>1824.83</v>
      </c>
      <c r="J14" s="11">
        <v>1836.86</v>
      </c>
      <c r="K14" s="11">
        <v>1842.75</v>
      </c>
      <c r="L14" s="25">
        <v>1844.72</v>
      </c>
      <c r="M14" s="60">
        <v>1849.75</v>
      </c>
      <c r="N14" s="60">
        <v>1853.18</v>
      </c>
      <c r="O14" s="60">
        <v>1859.2</v>
      </c>
      <c r="P14" s="60">
        <v>1862.63</v>
      </c>
      <c r="Q14" s="60">
        <v>1863.98</v>
      </c>
      <c r="R14" s="60">
        <v>1868.89</v>
      </c>
    </row>
    <row r="15" spans="1:18" ht="30" customHeight="1">
      <c r="D15" s="31" t="s">
        <v>95</v>
      </c>
      <c r="E15" s="28" t="s">
        <v>96</v>
      </c>
      <c r="F15" s="11">
        <f>F8</f>
        <v>3091.07</v>
      </c>
      <c r="G15" s="11">
        <f t="shared" ref="G15" si="0">+F8</f>
        <v>3091.07</v>
      </c>
      <c r="H15" s="11">
        <f t="shared" ref="H15" si="1">+G8</f>
        <v>2996.48</v>
      </c>
      <c r="I15" s="11">
        <f t="shared" ref="I15" si="2">+H8</f>
        <v>2872.33</v>
      </c>
      <c r="J15" s="11">
        <f t="shared" ref="J15" si="3">+I8</f>
        <v>3130.78</v>
      </c>
      <c r="K15" s="11">
        <f t="shared" ref="K15" si="4">+J8</f>
        <v>3005.08</v>
      </c>
      <c r="L15" s="25">
        <v>2995.97</v>
      </c>
      <c r="M15" s="25">
        <v>3044.41</v>
      </c>
      <c r="N15" s="60">
        <v>2986.94</v>
      </c>
      <c r="O15" s="25">
        <v>2980.77</v>
      </c>
      <c r="P15" s="25">
        <v>2961.04</v>
      </c>
      <c r="Q15" s="60">
        <v>3003.77</v>
      </c>
      <c r="R15" s="60">
        <f>R8</f>
        <v>3050.3</v>
      </c>
    </row>
    <row r="16" spans="1:18" ht="30" customHeight="1">
      <c r="D16" s="31" t="s">
        <v>97</v>
      </c>
      <c r="E16" s="29" t="s">
        <v>98</v>
      </c>
      <c r="F16" s="26">
        <f t="shared" ref="F16:R16" si="5">+F15*1.2</f>
        <v>3709.2840000000001</v>
      </c>
      <c r="G16" s="26">
        <f t="shared" si="5"/>
        <v>3709.2840000000001</v>
      </c>
      <c r="H16" s="26">
        <f t="shared" si="5"/>
        <v>3595.7759999999998</v>
      </c>
      <c r="I16" s="26">
        <f t="shared" si="5"/>
        <v>3446.7959999999998</v>
      </c>
      <c r="J16" s="26">
        <f t="shared" si="5"/>
        <v>3756.9360000000001</v>
      </c>
      <c r="K16" s="26">
        <f t="shared" si="5"/>
        <v>3606.096</v>
      </c>
      <c r="L16" s="27">
        <f t="shared" si="5"/>
        <v>3595.1639999999998</v>
      </c>
      <c r="M16" s="27">
        <f t="shared" si="5"/>
        <v>3653.2919999999999</v>
      </c>
      <c r="N16" s="60">
        <f t="shared" si="5"/>
        <v>3584.328</v>
      </c>
      <c r="O16" s="60">
        <f t="shared" si="5"/>
        <v>3576.924</v>
      </c>
      <c r="P16" s="60">
        <f t="shared" si="5"/>
        <v>3553.248</v>
      </c>
      <c r="Q16" s="60">
        <f t="shared" si="5"/>
        <v>3604.5239999999999</v>
      </c>
      <c r="R16" s="60">
        <f t="shared" si="5"/>
        <v>3660.36</v>
      </c>
    </row>
    <row r="17" spans="5:18" ht="25.5" customHeight="1">
      <c r="E17" s="218" t="s">
        <v>99</v>
      </c>
      <c r="F17" s="219"/>
      <c r="G17" s="219"/>
      <c r="H17" s="219"/>
      <c r="I17" s="219"/>
      <c r="J17" s="219"/>
      <c r="K17" s="219"/>
      <c r="L17" s="219"/>
      <c r="M17" s="219"/>
      <c r="N17" s="219"/>
      <c r="O17" s="219"/>
      <c r="P17" s="219"/>
      <c r="Q17" s="219"/>
      <c r="R17" s="219"/>
    </row>
    <row r="18" spans="5:18" ht="15" customHeight="1">
      <c r="E18" s="219"/>
      <c r="F18" s="219"/>
      <c r="G18" s="219"/>
      <c r="H18" s="219"/>
      <c r="I18" s="219"/>
      <c r="J18" s="219"/>
      <c r="K18" s="219"/>
      <c r="L18" s="219"/>
      <c r="M18" s="219"/>
      <c r="N18" s="219"/>
      <c r="O18" s="219"/>
      <c r="P18" s="219"/>
      <c r="Q18" s="219"/>
      <c r="R18" s="219"/>
    </row>
    <row r="42" spans="5:15">
      <c r="E42" s="221" t="s">
        <v>88</v>
      </c>
      <c r="F42" s="221"/>
      <c r="G42" s="221"/>
      <c r="H42" s="221"/>
      <c r="I42" s="221"/>
      <c r="J42" s="221"/>
      <c r="K42" s="221"/>
      <c r="L42" s="221"/>
      <c r="M42" s="221"/>
      <c r="N42" s="221"/>
      <c r="O42" s="221"/>
    </row>
    <row r="64" ht="33.75" customHeight="1"/>
    <row r="65" spans="5:16" ht="4.5" customHeight="1"/>
    <row r="66" spans="5:16">
      <c r="E66" s="221" t="s">
        <v>88</v>
      </c>
      <c r="F66" s="221"/>
      <c r="G66" s="221"/>
      <c r="H66" s="221"/>
      <c r="I66" s="221"/>
      <c r="J66" s="221"/>
      <c r="K66" s="221"/>
      <c r="L66" s="221"/>
      <c r="M66" s="221"/>
      <c r="N66" s="221"/>
      <c r="O66" s="221"/>
      <c r="P66" s="221"/>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tabColor theme="0" tint="-0.249977111117893"/>
  </sheetPr>
  <dimension ref="A1:S86"/>
  <sheetViews>
    <sheetView topLeftCell="K2" zoomScale="91" zoomScaleNormal="91" workbookViewId="0">
      <selection activeCell="R15" sqref="R15"/>
    </sheetView>
  </sheetViews>
  <sheetFormatPr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ht="18.600000000000001" customHeight="1">
      <c r="A1" s="157"/>
      <c r="B1" s="157"/>
      <c r="C1" s="157"/>
    </row>
    <row r="2" spans="1:19" ht="18" customHeight="1" thickBot="1"/>
    <row r="3" spans="1:19" ht="26.25" customHeight="1">
      <c r="F3" s="225" t="s">
        <v>102</v>
      </c>
      <c r="G3" s="226"/>
      <c r="H3" s="226"/>
      <c r="I3" s="226"/>
      <c r="J3" s="226"/>
      <c r="K3" s="226"/>
      <c r="L3" s="226"/>
      <c r="M3" s="226"/>
      <c r="N3" s="226"/>
      <c r="O3" s="226"/>
      <c r="P3" s="226"/>
      <c r="Q3" s="226"/>
      <c r="R3" s="227"/>
    </row>
    <row r="4" spans="1:19" ht="26.25" customHeight="1">
      <c r="E4" s="39" t="s">
        <v>82</v>
      </c>
      <c r="F4" s="59">
        <v>45658</v>
      </c>
      <c r="G4" s="53">
        <v>45689</v>
      </c>
      <c r="H4" s="59">
        <v>45717</v>
      </c>
      <c r="I4" s="53">
        <v>45748</v>
      </c>
      <c r="J4" s="59">
        <v>45778</v>
      </c>
      <c r="K4" s="61">
        <v>45809</v>
      </c>
      <c r="L4" s="77">
        <v>45839</v>
      </c>
      <c r="M4" s="77">
        <v>45870</v>
      </c>
      <c r="N4" s="77">
        <v>45901</v>
      </c>
      <c r="O4" s="77">
        <v>45931</v>
      </c>
      <c r="P4" s="77">
        <v>45962</v>
      </c>
      <c r="Q4" s="77">
        <v>45992</v>
      </c>
      <c r="R4" s="77">
        <v>46023</v>
      </c>
    </row>
    <row r="5" spans="1:19" ht="26.25" customHeight="1">
      <c r="E5" s="40" t="s">
        <v>83</v>
      </c>
      <c r="F5" s="58">
        <v>1844.46</v>
      </c>
      <c r="G5" s="58">
        <v>1604.97</v>
      </c>
      <c r="H5" s="58">
        <v>1692.63</v>
      </c>
      <c r="I5" s="58">
        <v>1708.93</v>
      </c>
      <c r="J5" s="58">
        <v>1654.66</v>
      </c>
      <c r="K5" s="60">
        <v>1500.23</v>
      </c>
      <c r="L5" s="58">
        <v>1450.65</v>
      </c>
      <c r="M5" s="58">
        <v>1496.13</v>
      </c>
      <c r="N5" s="58">
        <v>1478.84</v>
      </c>
      <c r="O5" s="58">
        <v>1438.91</v>
      </c>
      <c r="P5" s="58">
        <v>1324.73</v>
      </c>
      <c r="Q5" s="58">
        <v>1335.32</v>
      </c>
      <c r="R5" s="58">
        <v>1309.3699999999999</v>
      </c>
    </row>
    <row r="6" spans="1:19" ht="26.25" customHeight="1">
      <c r="E6" s="28" t="s">
        <v>84</v>
      </c>
      <c r="F6" s="11">
        <v>817.62</v>
      </c>
      <c r="G6" s="11">
        <v>526.97</v>
      </c>
      <c r="H6" s="11">
        <v>573.01</v>
      </c>
      <c r="I6" s="11">
        <v>490.95</v>
      </c>
      <c r="J6" s="11">
        <v>530.51</v>
      </c>
      <c r="K6" s="25">
        <v>527.87</v>
      </c>
      <c r="L6" s="69">
        <v>672.27</v>
      </c>
      <c r="M6" s="58">
        <v>541.92999999999995</v>
      </c>
      <c r="N6" s="58">
        <v>583.64</v>
      </c>
      <c r="O6" s="58">
        <v>632.88</v>
      </c>
      <c r="P6" s="58">
        <v>582.57000000000005</v>
      </c>
      <c r="Q6" s="58">
        <v>549.30999999999995</v>
      </c>
      <c r="R6" s="58">
        <v>583.80999999999995</v>
      </c>
    </row>
    <row r="7" spans="1:19" ht="26.25" customHeight="1">
      <c r="E7" s="28" t="s">
        <v>85</v>
      </c>
      <c r="F7" s="11">
        <v>542.53731000000005</v>
      </c>
      <c r="G7" s="11">
        <v>544.92999999999995</v>
      </c>
      <c r="H7" s="11">
        <v>545.20000000000005</v>
      </c>
      <c r="I7" s="11">
        <v>544.13</v>
      </c>
      <c r="J7" s="11">
        <v>544.08000000000004</v>
      </c>
      <c r="K7" s="25">
        <v>537.48</v>
      </c>
      <c r="L7" s="58">
        <v>533.47</v>
      </c>
      <c r="M7" s="58">
        <v>536.14</v>
      </c>
      <c r="N7" s="58">
        <v>538.52</v>
      </c>
      <c r="O7" s="58">
        <v>460.61</v>
      </c>
      <c r="P7" s="58">
        <v>524.59</v>
      </c>
      <c r="Q7" s="58">
        <v>521.80999999999995</v>
      </c>
      <c r="R7" s="58">
        <v>521.29</v>
      </c>
    </row>
    <row r="8" spans="1:19" ht="26.25" customHeight="1">
      <c r="E8" s="28" t="s">
        <v>86</v>
      </c>
      <c r="F8" s="11">
        <v>3370.88</v>
      </c>
      <c r="G8" s="11">
        <v>2825.91</v>
      </c>
      <c r="H8" s="11">
        <v>2942.88</v>
      </c>
      <c r="I8" s="11">
        <v>2894.71</v>
      </c>
      <c r="J8" s="11">
        <v>2880.54</v>
      </c>
      <c r="K8" s="25">
        <v>2710.04</v>
      </c>
      <c r="L8" s="58">
        <v>2803.53</v>
      </c>
      <c r="M8" s="58">
        <v>2718.81</v>
      </c>
      <c r="N8" s="58">
        <v>2747.85</v>
      </c>
      <c r="O8" s="58">
        <v>2741.69</v>
      </c>
      <c r="P8" s="58">
        <v>2570.5</v>
      </c>
      <c r="Q8" s="58">
        <v>2543.69</v>
      </c>
      <c r="R8" s="58">
        <v>2551.41</v>
      </c>
    </row>
    <row r="9" spans="1:19" ht="26.25" customHeight="1">
      <c r="E9" s="29" t="s">
        <v>87</v>
      </c>
      <c r="F9" s="26">
        <v>4043</v>
      </c>
      <c r="G9" s="26">
        <v>4076</v>
      </c>
      <c r="H9" s="26">
        <v>4117</v>
      </c>
      <c r="I9" s="26">
        <v>4133</v>
      </c>
      <c r="J9" s="26">
        <v>4155</v>
      </c>
      <c r="K9" s="27">
        <v>4164</v>
      </c>
      <c r="L9" s="58">
        <v>4163</v>
      </c>
      <c r="M9" s="58">
        <v>4169</v>
      </c>
      <c r="N9" s="58">
        <v>4171</v>
      </c>
      <c r="O9" s="58">
        <v>4180</v>
      </c>
      <c r="P9" s="58">
        <v>4182</v>
      </c>
      <c r="Q9" s="58">
        <v>4180</v>
      </c>
      <c r="R9" s="58">
        <v>4186</v>
      </c>
    </row>
    <row r="10" spans="1:19" ht="30" customHeight="1">
      <c r="E10" s="220" t="s">
        <v>88</v>
      </c>
      <c r="F10" s="221"/>
      <c r="G10" s="221"/>
      <c r="H10" s="221"/>
      <c r="I10" s="221"/>
      <c r="J10" s="221"/>
      <c r="K10" s="221"/>
      <c r="L10" s="221"/>
      <c r="M10" s="221"/>
      <c r="N10" s="221"/>
      <c r="O10" s="221"/>
      <c r="P10" s="221"/>
      <c r="Q10" s="221"/>
    </row>
    <row r="11" spans="1:19" ht="30" customHeight="1">
      <c r="F11" s="225" t="s">
        <v>103</v>
      </c>
      <c r="G11" s="226"/>
      <c r="H11" s="226"/>
      <c r="I11" s="226"/>
      <c r="J11" s="226"/>
      <c r="K11" s="226"/>
      <c r="L11" s="226"/>
      <c r="M11" s="226"/>
      <c r="N11" s="226"/>
      <c r="O11" s="226"/>
      <c r="P11" s="226"/>
      <c r="Q11" s="226"/>
      <c r="R11" s="227"/>
    </row>
    <row r="12" spans="1:19" ht="30" customHeight="1">
      <c r="D12" s="32" t="s">
        <v>90</v>
      </c>
      <c r="E12" s="38" t="s">
        <v>91</v>
      </c>
      <c r="F12" s="59">
        <v>45658</v>
      </c>
      <c r="G12" s="53">
        <v>45689</v>
      </c>
      <c r="H12" s="59">
        <v>45717</v>
      </c>
      <c r="I12" s="53">
        <v>45748</v>
      </c>
      <c r="J12" s="59">
        <v>45778</v>
      </c>
      <c r="K12" s="61">
        <v>45809</v>
      </c>
      <c r="L12" s="77">
        <v>45839</v>
      </c>
      <c r="M12" s="77">
        <v>45870</v>
      </c>
      <c r="N12" s="77">
        <v>45901</v>
      </c>
      <c r="O12" s="77">
        <v>45931</v>
      </c>
      <c r="P12" s="77">
        <v>45962</v>
      </c>
      <c r="Q12" s="77">
        <v>45992</v>
      </c>
      <c r="R12" s="77">
        <v>46023</v>
      </c>
    </row>
    <row r="13" spans="1:19" ht="30" customHeight="1">
      <c r="D13" s="228" t="s">
        <v>92</v>
      </c>
      <c r="E13" s="40" t="s">
        <v>93</v>
      </c>
      <c r="F13" s="58">
        <v>1484.94</v>
      </c>
      <c r="G13" s="58">
        <v>1498.88</v>
      </c>
      <c r="H13" s="58">
        <v>1515.89</v>
      </c>
      <c r="I13" s="58">
        <v>1523.88</v>
      </c>
      <c r="J13" s="58">
        <v>1533.92</v>
      </c>
      <c r="K13" s="60">
        <v>1538.84</v>
      </c>
      <c r="L13" s="60">
        <v>1540.48</v>
      </c>
      <c r="M13" s="60">
        <v>1544.68</v>
      </c>
      <c r="N13" s="60">
        <v>1547.55</v>
      </c>
      <c r="O13" s="60">
        <v>1552.57</v>
      </c>
      <c r="P13" s="58">
        <v>1555.44</v>
      </c>
      <c r="Q13" s="58">
        <v>1556.57</v>
      </c>
      <c r="R13" s="58">
        <v>1560.67</v>
      </c>
      <c r="S13" s="58"/>
    </row>
    <row r="14" spans="1:19" ht="30" customHeight="1">
      <c r="D14" s="229"/>
      <c r="E14" s="28" t="s">
        <v>94</v>
      </c>
      <c r="F14" s="11">
        <v>1871.24</v>
      </c>
      <c r="G14" s="11">
        <v>1888.81</v>
      </c>
      <c r="H14" s="11">
        <v>1910.25</v>
      </c>
      <c r="I14" s="11">
        <v>1920.32</v>
      </c>
      <c r="J14" s="11">
        <v>1932.98</v>
      </c>
      <c r="K14" s="25">
        <v>1939.18</v>
      </c>
      <c r="L14" s="60">
        <v>1941.25</v>
      </c>
      <c r="M14" s="60">
        <v>1946.55</v>
      </c>
      <c r="N14" s="60">
        <v>1950.17</v>
      </c>
      <c r="O14" s="60">
        <v>1956.5</v>
      </c>
      <c r="P14" s="58">
        <v>1960.12</v>
      </c>
      <c r="Q14" s="58">
        <v>1961.54</v>
      </c>
      <c r="R14" s="58">
        <v>1966.71</v>
      </c>
      <c r="S14" s="58"/>
    </row>
    <row r="15" spans="1:19" ht="30" customHeight="1">
      <c r="D15" s="41" t="s">
        <v>95</v>
      </c>
      <c r="E15" s="28" t="s">
        <v>96</v>
      </c>
      <c r="F15" s="11">
        <f t="shared" ref="F15:L15" si="0">+F8</f>
        <v>3370.88</v>
      </c>
      <c r="G15" s="11">
        <f t="shared" si="0"/>
        <v>2825.91</v>
      </c>
      <c r="H15" s="11">
        <f t="shared" si="0"/>
        <v>2942.88</v>
      </c>
      <c r="I15" s="11">
        <f t="shared" si="0"/>
        <v>2894.71</v>
      </c>
      <c r="J15" s="11">
        <f t="shared" si="0"/>
        <v>2880.54</v>
      </c>
      <c r="K15" s="25">
        <f t="shared" si="0"/>
        <v>2710.04</v>
      </c>
      <c r="L15" s="58">
        <v>2803.53</v>
      </c>
      <c r="M15" s="58">
        <v>2718.81</v>
      </c>
      <c r="N15" s="60">
        <v>2747.85</v>
      </c>
      <c r="O15" s="60">
        <v>2741.69</v>
      </c>
      <c r="P15" s="58">
        <v>2570.5</v>
      </c>
      <c r="Q15" s="58">
        <v>2543.69</v>
      </c>
      <c r="R15" s="58">
        <f>R8</f>
        <v>2551.41</v>
      </c>
    </row>
    <row r="16" spans="1:19" ht="30" customHeight="1">
      <c r="D16" s="41" t="s">
        <v>97</v>
      </c>
      <c r="E16" s="29" t="s">
        <v>98</v>
      </c>
      <c r="F16" s="26">
        <f t="shared" ref="F16:R16" si="1">+F15*1.2</f>
        <v>4045.056</v>
      </c>
      <c r="G16" s="26">
        <f t="shared" si="1"/>
        <v>3391.0919999999996</v>
      </c>
      <c r="H16" s="26">
        <f t="shared" si="1"/>
        <v>3531.4560000000001</v>
      </c>
      <c r="I16" s="26">
        <f t="shared" si="1"/>
        <v>3473.652</v>
      </c>
      <c r="J16" s="26">
        <f t="shared" si="1"/>
        <v>3456.6479999999997</v>
      </c>
      <c r="K16" s="27">
        <f t="shared" si="1"/>
        <v>3252.0479999999998</v>
      </c>
      <c r="L16" s="27">
        <f t="shared" si="1"/>
        <v>3364.2360000000003</v>
      </c>
      <c r="M16" s="27">
        <f t="shared" si="1"/>
        <v>3262.5719999999997</v>
      </c>
      <c r="N16" s="60">
        <f t="shared" si="1"/>
        <v>3297.4199999999996</v>
      </c>
      <c r="O16" s="60">
        <f t="shared" si="1"/>
        <v>3290.0279999999998</v>
      </c>
      <c r="P16" s="58">
        <f t="shared" si="1"/>
        <v>3084.6</v>
      </c>
      <c r="Q16" s="58">
        <f t="shared" si="1"/>
        <v>3052.4279999999999</v>
      </c>
      <c r="R16" s="58">
        <f t="shared" si="1"/>
        <v>3061.6919999999996</v>
      </c>
    </row>
    <row r="17" spans="5:17" ht="15" customHeight="1">
      <c r="E17" s="218" t="s">
        <v>99</v>
      </c>
      <c r="F17" s="219"/>
      <c r="G17" s="219"/>
      <c r="H17" s="219"/>
      <c r="I17" s="219"/>
      <c r="J17" s="219"/>
      <c r="K17" s="219"/>
      <c r="L17" s="219"/>
      <c r="M17" s="219"/>
      <c r="N17" s="219"/>
      <c r="O17" s="219"/>
      <c r="P17" s="219"/>
      <c r="Q17" s="219"/>
    </row>
    <row r="18" spans="5:17" ht="26.25" customHeight="1">
      <c r="E18" s="219"/>
      <c r="F18" s="219"/>
      <c r="G18" s="219"/>
      <c r="H18" s="219"/>
      <c r="I18" s="219"/>
      <c r="J18" s="219"/>
      <c r="K18" s="219"/>
      <c r="L18" s="219"/>
      <c r="M18" s="219"/>
      <c r="N18" s="219"/>
      <c r="O18" s="219"/>
      <c r="P18" s="219"/>
      <c r="Q18" s="21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sheetPr>
  <dimension ref="A1:S86"/>
  <sheetViews>
    <sheetView topLeftCell="M1" zoomScale="90" zoomScaleNormal="90" workbookViewId="0">
      <selection activeCell="R13" sqref="R13:R14"/>
    </sheetView>
  </sheetViews>
  <sheetFormatPr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57"/>
      <c r="B1" s="157"/>
      <c r="C1" s="157"/>
    </row>
    <row r="2" spans="1:19" ht="15.75" thickBot="1"/>
    <row r="3" spans="1:19" ht="26.25" customHeight="1">
      <c r="F3" s="230" t="s">
        <v>104</v>
      </c>
      <c r="G3" s="231"/>
      <c r="H3" s="231"/>
      <c r="I3" s="231"/>
      <c r="J3" s="231"/>
      <c r="K3" s="231"/>
      <c r="L3" s="231"/>
      <c r="M3" s="231"/>
      <c r="N3" s="231"/>
      <c r="O3" s="231"/>
      <c r="P3" s="231"/>
      <c r="Q3" s="231"/>
      <c r="R3" s="232"/>
    </row>
    <row r="4" spans="1:19" ht="26.25" customHeight="1">
      <c r="E4" s="37" t="s">
        <v>82</v>
      </c>
      <c r="F4" s="66">
        <v>45658</v>
      </c>
      <c r="G4" s="67">
        <v>45689</v>
      </c>
      <c r="H4" s="66">
        <v>45717</v>
      </c>
      <c r="I4" s="67">
        <v>45748</v>
      </c>
      <c r="J4" s="66">
        <v>45778</v>
      </c>
      <c r="K4" s="68">
        <v>45809</v>
      </c>
      <c r="L4" s="79">
        <v>45839</v>
      </c>
      <c r="M4" s="79">
        <v>45870</v>
      </c>
      <c r="N4" s="79">
        <v>45901</v>
      </c>
      <c r="O4" s="79">
        <v>45931</v>
      </c>
      <c r="P4" s="79">
        <v>45962</v>
      </c>
      <c r="Q4" s="79">
        <v>45992</v>
      </c>
      <c r="R4" s="79">
        <v>46023</v>
      </c>
    </row>
    <row r="5" spans="1:19" ht="26.25" customHeight="1">
      <c r="E5" s="40" t="s">
        <v>83</v>
      </c>
      <c r="F5" s="58">
        <v>1555.98</v>
      </c>
      <c r="G5" s="58">
        <v>1592.13</v>
      </c>
      <c r="H5" s="58">
        <v>1656.26</v>
      </c>
      <c r="I5" s="58">
        <v>1714.3</v>
      </c>
      <c r="J5" s="58">
        <v>1594.78</v>
      </c>
      <c r="K5" s="60">
        <v>1585.64</v>
      </c>
      <c r="L5" s="60">
        <v>1634.89</v>
      </c>
      <c r="M5" s="60">
        <v>1615.25</v>
      </c>
      <c r="N5" s="60">
        <v>1562.46</v>
      </c>
      <c r="O5" s="60">
        <v>1496.35</v>
      </c>
      <c r="P5" s="60">
        <v>1508.26</v>
      </c>
      <c r="Q5" s="60">
        <v>1463.76</v>
      </c>
      <c r="R5" s="60">
        <v>1341.2</v>
      </c>
    </row>
    <row r="6" spans="1:19" ht="26.25" customHeight="1">
      <c r="E6" s="28" t="s">
        <v>84</v>
      </c>
      <c r="F6" s="11">
        <v>261.33999999999997</v>
      </c>
      <c r="G6" s="11">
        <v>279.45</v>
      </c>
      <c r="H6" s="11">
        <v>262.07</v>
      </c>
      <c r="I6" s="11">
        <v>257.89</v>
      </c>
      <c r="J6" s="11">
        <v>259.64</v>
      </c>
      <c r="K6" s="25">
        <v>255.16</v>
      </c>
      <c r="L6" s="60">
        <v>279.2</v>
      </c>
      <c r="M6" s="60">
        <v>249.66</v>
      </c>
      <c r="N6" s="60">
        <v>262.91000000000003</v>
      </c>
      <c r="O6" s="60">
        <v>263.73</v>
      </c>
      <c r="P6" s="60">
        <v>270.82</v>
      </c>
      <c r="Q6" s="60">
        <v>278.68</v>
      </c>
      <c r="R6" s="60">
        <v>270.60000000000002</v>
      </c>
    </row>
    <row r="7" spans="1:19" ht="26.25" customHeight="1">
      <c r="E7" s="28" t="s">
        <v>85</v>
      </c>
      <c r="F7" s="11">
        <v>1014.28</v>
      </c>
      <c r="G7" s="11">
        <v>1021.44</v>
      </c>
      <c r="H7" s="11">
        <v>1027.1099999999999</v>
      </c>
      <c r="I7" s="11">
        <v>1028.77</v>
      </c>
      <c r="J7" s="11">
        <v>1032.1400000000001</v>
      </c>
      <c r="K7" s="25">
        <v>1026.78</v>
      </c>
      <c r="L7" s="60">
        <v>1023.38</v>
      </c>
      <c r="M7" s="60">
        <v>1028.17</v>
      </c>
      <c r="N7" s="60">
        <v>1032.26</v>
      </c>
      <c r="O7" s="60">
        <v>1036.1400000000001</v>
      </c>
      <c r="P7" s="60">
        <v>1033.3399999999999</v>
      </c>
      <c r="Q7" s="60">
        <v>1025.9100000000001</v>
      </c>
      <c r="R7" s="60">
        <v>1024.1099999999999</v>
      </c>
    </row>
    <row r="8" spans="1:19" ht="26.25" customHeight="1">
      <c r="E8" s="28" t="s">
        <v>86</v>
      </c>
      <c r="F8" s="11">
        <v>2895.57</v>
      </c>
      <c r="G8" s="11">
        <v>2960.91</v>
      </c>
      <c r="H8" s="11">
        <v>3015.02</v>
      </c>
      <c r="I8" s="11">
        <v>3072.48</v>
      </c>
      <c r="J8" s="11">
        <v>2953.82</v>
      </c>
      <c r="K8" s="25">
        <v>2934.34</v>
      </c>
      <c r="L8" s="60">
        <v>3006.89</v>
      </c>
      <c r="M8" s="60">
        <v>2971</v>
      </c>
      <c r="N8" s="60">
        <v>2934.16</v>
      </c>
      <c r="O8" s="60">
        <v>2870.41</v>
      </c>
      <c r="P8" s="60">
        <v>2887.29</v>
      </c>
      <c r="Q8" s="60">
        <v>2831.55</v>
      </c>
      <c r="R8" s="60">
        <v>2694.37</v>
      </c>
    </row>
    <row r="9" spans="1:19" ht="26.25" customHeight="1">
      <c r="E9" s="29" t="s">
        <v>87</v>
      </c>
      <c r="F9" s="26">
        <v>3650.38</v>
      </c>
      <c r="G9" s="26">
        <v>3680.04</v>
      </c>
      <c r="H9" s="26">
        <v>3717.16</v>
      </c>
      <c r="I9" s="26">
        <v>3732.09</v>
      </c>
      <c r="J9" s="26">
        <v>3751.99</v>
      </c>
      <c r="K9" s="27">
        <v>3759.32</v>
      </c>
      <c r="L9" s="60">
        <v>3758.62</v>
      </c>
      <c r="M9" s="60">
        <v>3764.17</v>
      </c>
      <c r="N9" s="60">
        <v>3766.44</v>
      </c>
      <c r="O9" s="60">
        <v>3773.94</v>
      </c>
      <c r="P9" s="60">
        <v>3776.19</v>
      </c>
      <c r="Q9" s="60">
        <v>3774.21</v>
      </c>
      <c r="R9" s="60">
        <v>3779.42</v>
      </c>
    </row>
    <row r="10" spans="1:19" ht="30" customHeight="1">
      <c r="E10" s="220" t="s">
        <v>88</v>
      </c>
      <c r="F10" s="221"/>
      <c r="G10" s="221"/>
      <c r="H10" s="221"/>
      <c r="I10" s="221"/>
      <c r="J10" s="221"/>
      <c r="K10" s="221"/>
      <c r="L10" s="221"/>
      <c r="M10" s="221"/>
      <c r="N10" s="221"/>
      <c r="O10" s="221"/>
      <c r="P10" s="221"/>
      <c r="Q10" s="221"/>
      <c r="R10" s="221"/>
    </row>
    <row r="11" spans="1:19" ht="30" customHeight="1">
      <c r="F11" s="222" t="s">
        <v>105</v>
      </c>
      <c r="G11" s="223"/>
      <c r="H11" s="223"/>
      <c r="I11" s="223"/>
      <c r="J11" s="223"/>
      <c r="K11" s="223"/>
      <c r="L11" s="223"/>
      <c r="M11" s="223"/>
      <c r="N11" s="223"/>
      <c r="O11" s="223"/>
      <c r="P11" s="223"/>
      <c r="Q11" s="223"/>
      <c r="R11" s="224"/>
    </row>
    <row r="12" spans="1:19" ht="30" customHeight="1">
      <c r="D12" s="32" t="s">
        <v>90</v>
      </c>
      <c r="E12" s="38" t="s">
        <v>91</v>
      </c>
      <c r="F12" s="59">
        <v>45658</v>
      </c>
      <c r="G12" s="53">
        <v>45689</v>
      </c>
      <c r="H12" s="59">
        <v>45717</v>
      </c>
      <c r="I12" s="53">
        <v>45748</v>
      </c>
      <c r="J12" s="59">
        <v>45778</v>
      </c>
      <c r="K12" s="61">
        <v>45809</v>
      </c>
      <c r="L12" s="79">
        <v>45839</v>
      </c>
      <c r="M12" s="79">
        <v>45870</v>
      </c>
      <c r="N12" s="79">
        <v>45901</v>
      </c>
      <c r="O12" s="79">
        <v>45931</v>
      </c>
      <c r="P12" s="79">
        <v>45962</v>
      </c>
      <c r="Q12" s="79">
        <v>45992</v>
      </c>
      <c r="R12" s="79">
        <v>46023</v>
      </c>
      <c r="S12" s="92"/>
    </row>
    <row r="13" spans="1:19" ht="30" customHeight="1">
      <c r="D13" s="216" t="s">
        <v>92</v>
      </c>
      <c r="E13" s="40" t="s">
        <v>93</v>
      </c>
      <c r="F13" s="58">
        <v>1281.5899999999999</v>
      </c>
      <c r="G13" s="58">
        <v>1310.81</v>
      </c>
      <c r="H13" s="58">
        <v>1331.79</v>
      </c>
      <c r="I13" s="58">
        <v>1355.65</v>
      </c>
      <c r="J13" s="58">
        <v>1364.59</v>
      </c>
      <c r="K13" s="60">
        <v>1368.96</v>
      </c>
      <c r="L13" s="71">
        <v>1370.42</v>
      </c>
      <c r="M13" s="60">
        <v>1374.16</v>
      </c>
      <c r="N13" s="60">
        <v>1376.71</v>
      </c>
      <c r="O13" s="60">
        <v>1381.18</v>
      </c>
      <c r="P13" s="60">
        <v>1383.73</v>
      </c>
      <c r="Q13" s="60">
        <v>1384.74</v>
      </c>
      <c r="R13" s="60">
        <v>1388.38</v>
      </c>
    </row>
    <row r="14" spans="1:19" ht="30" customHeight="1">
      <c r="D14" s="217"/>
      <c r="E14" s="28" t="s">
        <v>94</v>
      </c>
      <c r="F14" s="11">
        <v>1605.86</v>
      </c>
      <c r="G14" s="11">
        <v>1642.73</v>
      </c>
      <c r="H14" s="11">
        <v>1668.87</v>
      </c>
      <c r="I14" s="11">
        <v>1696.85</v>
      </c>
      <c r="J14" s="11">
        <v>1708.03</v>
      </c>
      <c r="K14" s="25">
        <v>1713.51</v>
      </c>
      <c r="L14" s="71">
        <v>1715.34</v>
      </c>
      <c r="M14" s="60">
        <v>1720.02</v>
      </c>
      <c r="N14" s="60">
        <v>1723.21</v>
      </c>
      <c r="O14" s="60">
        <v>1728.8</v>
      </c>
      <c r="P14" s="60">
        <v>1732</v>
      </c>
      <c r="Q14" s="60">
        <v>1733.25</v>
      </c>
      <c r="R14" s="60">
        <v>1737.82</v>
      </c>
    </row>
    <row r="15" spans="1:19" ht="30" customHeight="1">
      <c r="D15" s="31" t="s">
        <v>95</v>
      </c>
      <c r="E15" s="28" t="s">
        <v>96</v>
      </c>
      <c r="F15" s="11">
        <f t="shared" ref="F15:L15" si="0">+F8</f>
        <v>2895.57</v>
      </c>
      <c r="G15" s="11">
        <f t="shared" si="0"/>
        <v>2960.91</v>
      </c>
      <c r="H15" s="11">
        <f t="shared" si="0"/>
        <v>3015.02</v>
      </c>
      <c r="I15" s="11">
        <f t="shared" si="0"/>
        <v>3072.48</v>
      </c>
      <c r="J15" s="11">
        <f t="shared" si="0"/>
        <v>2953.82</v>
      </c>
      <c r="K15" s="25">
        <f t="shared" si="0"/>
        <v>2934.34</v>
      </c>
      <c r="L15" s="60">
        <v>3006.89</v>
      </c>
      <c r="M15" s="60">
        <v>2971</v>
      </c>
      <c r="N15" s="60">
        <v>2934.16</v>
      </c>
      <c r="O15" s="60">
        <v>2870.41</v>
      </c>
      <c r="P15" s="60">
        <v>2887.29</v>
      </c>
      <c r="Q15" s="60">
        <v>2831.55</v>
      </c>
      <c r="R15" s="60">
        <f>R8</f>
        <v>2694.37</v>
      </c>
    </row>
    <row r="16" spans="1:19" ht="30" customHeight="1">
      <c r="D16" s="31" t="s">
        <v>97</v>
      </c>
      <c r="E16" s="29" t="s">
        <v>98</v>
      </c>
      <c r="F16" s="26">
        <f t="shared" ref="F16:M16" si="1">+F15*1.2</f>
        <v>3474.6840000000002</v>
      </c>
      <c r="G16" s="26">
        <f t="shared" si="1"/>
        <v>3553.0919999999996</v>
      </c>
      <c r="H16" s="26">
        <f t="shared" si="1"/>
        <v>3618.0239999999999</v>
      </c>
      <c r="I16" s="26">
        <f t="shared" si="1"/>
        <v>3686.9759999999997</v>
      </c>
      <c r="J16" s="26">
        <f t="shared" si="1"/>
        <v>3544.5840000000003</v>
      </c>
      <c r="K16" s="27">
        <f t="shared" si="1"/>
        <v>3521.2080000000001</v>
      </c>
      <c r="L16" s="27">
        <f t="shared" si="1"/>
        <v>3608.2679999999996</v>
      </c>
      <c r="M16" s="27">
        <f>+M15*1.2</f>
        <v>3565.2</v>
      </c>
      <c r="N16" s="60">
        <f>+N15*1.2</f>
        <v>3520.9919999999997</v>
      </c>
      <c r="O16" s="60">
        <f>+O15*1.2</f>
        <v>3444.4919999999997</v>
      </c>
      <c r="P16" s="60">
        <f>+P15*1.2</f>
        <v>3464.748</v>
      </c>
      <c r="Q16" s="60">
        <f>+Q15*1.2</f>
        <v>3397.86</v>
      </c>
      <c r="R16" s="60">
        <f>+R15*1.2</f>
        <v>3233.2439999999997</v>
      </c>
    </row>
    <row r="17" spans="5:18" ht="13.5" customHeight="1">
      <c r="E17" s="233" t="s">
        <v>106</v>
      </c>
      <c r="F17" s="234"/>
      <c r="G17" s="234"/>
      <c r="H17" s="234"/>
      <c r="I17" s="234"/>
      <c r="J17" s="234"/>
      <c r="K17" s="234"/>
      <c r="L17" s="234"/>
      <c r="M17" s="234"/>
      <c r="N17" s="234"/>
      <c r="O17" s="234"/>
      <c r="P17" s="234"/>
      <c r="Q17" s="234"/>
      <c r="R17" s="234"/>
    </row>
    <row r="18" spans="5:18" ht="13.5" customHeight="1">
      <c r="E18" s="234"/>
      <c r="F18" s="234"/>
      <c r="G18" s="234"/>
      <c r="H18" s="234"/>
      <c r="I18" s="234"/>
      <c r="J18" s="234"/>
      <c r="K18" s="234"/>
      <c r="L18" s="234"/>
      <c r="M18" s="234"/>
      <c r="N18" s="234"/>
      <c r="O18" s="234"/>
      <c r="P18" s="234"/>
      <c r="Q18" s="234"/>
      <c r="R18" s="234"/>
    </row>
    <row r="19" spans="5:18" ht="15" customHeight="1">
      <c r="E19" s="219" t="s">
        <v>88</v>
      </c>
      <c r="F19" s="219"/>
      <c r="G19" s="219"/>
      <c r="H19" s="219"/>
      <c r="I19" s="219"/>
      <c r="J19" s="219"/>
      <c r="K19" s="219"/>
      <c r="L19" s="219"/>
      <c r="M19" s="219"/>
      <c r="N19" s="219"/>
      <c r="O19" s="219"/>
      <c r="P19" s="219"/>
      <c r="Q19" s="219"/>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subject/>
  <dc:creator>FERNANDO</dc:creator>
  <cp:keywords/>
  <dc:description/>
  <cp:lastModifiedBy/>
  <cp:revision/>
  <dcterms:created xsi:type="dcterms:W3CDTF">2022-08-03T16:54:29Z</dcterms:created>
  <dcterms:modified xsi:type="dcterms:W3CDTF">2026-03-10T17:03:43Z</dcterms:modified>
  <cp:category/>
  <cp:contentStatus/>
</cp:coreProperties>
</file>