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53222"/>
  <mc:AlternateContent xmlns:mc="http://schemas.openxmlformats.org/markup-compatibility/2006">
    <mc:Choice Requires="x15">
      <x15ac:absPath xmlns:x15ac="http://schemas.microsoft.com/office/spreadsheetml/2010/11/ac" url="G:\Mi unidad\SIGESPI 2024\GOBIERNO DIGITAL\ACTIVOS DE INFORMACIÓN\"/>
    </mc:Choice>
  </mc:AlternateContent>
  <bookViews>
    <workbookView xWindow="-120" yWindow="-120" windowWidth="20730" windowHeight="11160" firstSheet="2" activeTab="2"/>
  </bookViews>
  <sheets>
    <sheet name="INFORMACIÓN BASE" sheetId="2" state="hidden" r:id="rId1"/>
    <sheet name="INF. CLASIFICADA Y RESERVADA" sheetId="11" state="hidden" r:id="rId2"/>
    <sheet name="INF_CLASIFICADA Y RESERVADA" sheetId="12" r:id="rId3"/>
  </sheets>
  <externalReferences>
    <externalReference r:id="rId4"/>
    <externalReference r:id="rId5"/>
    <externalReference r:id="rId6"/>
  </externalReferences>
  <definedNames>
    <definedName name="_xlnm._FilterDatabase" localSheetId="1" hidden="1">'INF. CLASIFICADA Y RESERVADA'!$A$5:$P$142</definedName>
    <definedName name="_xlnm._FilterDatabase" localSheetId="2" hidden="1">'INF_CLASIFICADA Y RESERVADA'!$A$5:$P$78</definedName>
    <definedName name="_xlnm._FilterDatabase" localSheetId="0" hidden="1">'INFORMACIÓN BASE'!$B$3:$AV$140</definedName>
    <definedName name="Calidad" localSheetId="1">[1]Tipologias!$G$3:$G$5</definedName>
    <definedName name="Calidad" localSheetId="2">[1]Tipologias!$G$3:$G$5</definedName>
    <definedName name="Calidad">#REF!</definedName>
    <definedName name="Clasifica" localSheetId="1">#REF!</definedName>
    <definedName name="Clasifica" localSheetId="2">#REF!</definedName>
    <definedName name="Clasifica">#REF!</definedName>
    <definedName name="d">[2]Tipologias!$B$3:$B$5</definedName>
    <definedName name="Dispo" localSheetId="1">#REF!</definedName>
    <definedName name="Dispo" localSheetId="2">#REF!</definedName>
    <definedName name="Dispo">#REF!</definedName>
    <definedName name="Frecuencia" localSheetId="1">[1]Tipologias!$E$3:$E$8</definedName>
    <definedName name="Frecuencia" localSheetId="2">[1]Tipologias!$E$3:$E$8</definedName>
    <definedName name="Frecuencia">#REF!</definedName>
    <definedName name="HWSW" localSheetId="1">#REF!</definedName>
    <definedName name="HWSW" localSheetId="2">#REF!</definedName>
    <definedName name="HWSW">#REF!</definedName>
    <definedName name="Integridad" localSheetId="1">#REF!</definedName>
    <definedName name="Integridad" localSheetId="2">#REF!</definedName>
    <definedName name="Integridad">#REF!</definedName>
    <definedName name="LEY" localSheetId="1">#REF!</definedName>
    <definedName name="LEY" localSheetId="2">#REF!</definedName>
    <definedName name="LEY">#REF!</definedName>
    <definedName name="Medio" localSheetId="1">[1]Tipologias!$B$3:$B$5</definedName>
    <definedName name="Medio" localSheetId="2">[1]Tipologias!$B$3:$B$5</definedName>
    <definedName name="Medio">#REF!</definedName>
    <definedName name="Tiempo" localSheetId="1">#REF!</definedName>
    <definedName name="Tiempo" localSheetId="2">#REF!</definedName>
    <definedName name="Tiempo">#REF!</definedName>
    <definedName name="_xlnm.Print_Titles" localSheetId="1">'INF. CLASIFICADA Y RESERVADA'!$1:$5</definedName>
    <definedName name="_xlnm.Print_Titles" localSheetId="2">'INF_CLASIFICADA Y RESERVADA'!$1:$5</definedName>
    <definedName name="_xlnm.Print_Titles" localSheetId="0">'INFORMACIÓN BASE'!$1:$3</definedName>
    <definedName name="VTiempo" localSheetId="1">#REF!</definedName>
    <definedName name="VTiempo" localSheetId="2">#REF!</definedName>
    <definedName name="VTiemp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2" i="11" l="1"/>
  <c r="O142" i="11"/>
  <c r="N142" i="11"/>
  <c r="M142" i="11"/>
  <c r="K142" i="11"/>
  <c r="J142" i="11"/>
  <c r="I142" i="11"/>
  <c r="H142" i="11"/>
  <c r="G142" i="11"/>
  <c r="F142" i="11"/>
  <c r="E142" i="11"/>
  <c r="D142" i="11"/>
  <c r="C142" i="11"/>
  <c r="B142" i="11"/>
  <c r="A142" i="11"/>
  <c r="P141" i="11"/>
  <c r="O141" i="11"/>
  <c r="N141" i="11"/>
  <c r="M141" i="11"/>
  <c r="K141" i="11"/>
  <c r="J141" i="11"/>
  <c r="I141" i="11"/>
  <c r="H141" i="11"/>
  <c r="G141" i="11"/>
  <c r="F141" i="11"/>
  <c r="E141" i="11"/>
  <c r="D141" i="11"/>
  <c r="C141" i="11"/>
  <c r="B141" i="11"/>
  <c r="A141" i="11"/>
  <c r="P140" i="11"/>
  <c r="O140" i="11"/>
  <c r="N140" i="11"/>
  <c r="M140" i="11"/>
  <c r="K140" i="11"/>
  <c r="J140" i="11"/>
  <c r="I140" i="11"/>
  <c r="H140" i="11"/>
  <c r="G140" i="11"/>
  <c r="F140" i="11"/>
  <c r="E140" i="11"/>
  <c r="D140" i="11"/>
  <c r="C140" i="11"/>
  <c r="B140" i="11"/>
  <c r="A140" i="11"/>
  <c r="P139" i="11"/>
  <c r="O139" i="11"/>
  <c r="N139" i="11"/>
  <c r="M139" i="11"/>
  <c r="K139" i="11"/>
  <c r="J139" i="11"/>
  <c r="I139" i="11"/>
  <c r="H139" i="11"/>
  <c r="G139" i="11"/>
  <c r="F139" i="11"/>
  <c r="E139" i="11"/>
  <c r="D139" i="11"/>
  <c r="C139" i="11"/>
  <c r="B139" i="11"/>
  <c r="A139" i="11"/>
  <c r="P138" i="11"/>
  <c r="O138" i="11"/>
  <c r="N138" i="11"/>
  <c r="M138" i="11"/>
  <c r="K138" i="11"/>
  <c r="J138" i="11"/>
  <c r="I138" i="11"/>
  <c r="H138" i="11"/>
  <c r="G138" i="11"/>
  <c r="F138" i="11"/>
  <c r="E138" i="11"/>
  <c r="D138" i="11"/>
  <c r="C138" i="11"/>
  <c r="B138" i="11"/>
  <c r="A138" i="11"/>
  <c r="P137" i="11"/>
  <c r="O137" i="11"/>
  <c r="N137" i="11"/>
  <c r="M137" i="11"/>
  <c r="K137" i="11"/>
  <c r="J137" i="11"/>
  <c r="I137" i="11"/>
  <c r="H137" i="11"/>
  <c r="G137" i="11"/>
  <c r="F137" i="11"/>
  <c r="E137" i="11"/>
  <c r="D137" i="11"/>
  <c r="C137" i="11"/>
  <c r="B137" i="11"/>
  <c r="A137" i="11"/>
  <c r="P136" i="11"/>
  <c r="O136" i="11"/>
  <c r="N136" i="11"/>
  <c r="M136" i="11"/>
  <c r="K136" i="11"/>
  <c r="J136" i="11"/>
  <c r="I136" i="11"/>
  <c r="H136" i="11"/>
  <c r="G136" i="11"/>
  <c r="F136" i="11"/>
  <c r="E136" i="11"/>
  <c r="D136" i="11"/>
  <c r="C136" i="11"/>
  <c r="B136" i="11"/>
  <c r="A136" i="11"/>
  <c r="P135" i="11"/>
  <c r="O135" i="11"/>
  <c r="N135" i="11"/>
  <c r="M135" i="11"/>
  <c r="K135" i="11"/>
  <c r="J135" i="11"/>
  <c r="I135" i="11"/>
  <c r="H135" i="11"/>
  <c r="G135" i="11"/>
  <c r="F135" i="11"/>
  <c r="E135" i="11"/>
  <c r="D135" i="11"/>
  <c r="C135" i="11"/>
  <c r="B135" i="11"/>
  <c r="A135" i="11"/>
  <c r="P134" i="11"/>
  <c r="O134" i="11"/>
  <c r="N134" i="11"/>
  <c r="M134" i="11"/>
  <c r="K134" i="11"/>
  <c r="J134" i="11"/>
  <c r="I134" i="11"/>
  <c r="H134" i="11"/>
  <c r="G134" i="11"/>
  <c r="F134" i="11"/>
  <c r="E134" i="11"/>
  <c r="D134" i="11"/>
  <c r="C134" i="11"/>
  <c r="B134" i="11"/>
  <c r="A134" i="11"/>
  <c r="P133" i="11"/>
  <c r="O133" i="11"/>
  <c r="N133" i="11"/>
  <c r="M133" i="11"/>
  <c r="K133" i="11"/>
  <c r="J133" i="11"/>
  <c r="I133" i="11"/>
  <c r="H133" i="11"/>
  <c r="G133" i="11"/>
  <c r="F133" i="11"/>
  <c r="E133" i="11"/>
  <c r="D133" i="11"/>
  <c r="C133" i="11"/>
  <c r="B133" i="11"/>
  <c r="A133" i="11"/>
  <c r="P132" i="11"/>
  <c r="O132" i="11"/>
  <c r="N132" i="11"/>
  <c r="M132" i="11"/>
  <c r="K132" i="11"/>
  <c r="J132" i="11"/>
  <c r="I132" i="11"/>
  <c r="H132" i="11"/>
  <c r="G132" i="11"/>
  <c r="F132" i="11"/>
  <c r="E132" i="11"/>
  <c r="D132" i="11"/>
  <c r="C132" i="11"/>
  <c r="B132" i="11"/>
  <c r="A132" i="11"/>
  <c r="P131" i="11"/>
  <c r="O131" i="11"/>
  <c r="N131" i="11"/>
  <c r="M131" i="11"/>
  <c r="K131" i="11"/>
  <c r="J131" i="11"/>
  <c r="I131" i="11"/>
  <c r="H131" i="11"/>
  <c r="G131" i="11"/>
  <c r="F131" i="11"/>
  <c r="E131" i="11"/>
  <c r="D131" i="11"/>
  <c r="C131" i="11"/>
  <c r="B131" i="11"/>
  <c r="A131" i="11"/>
  <c r="P130" i="11"/>
  <c r="O130" i="11"/>
  <c r="N130" i="11"/>
  <c r="M130" i="11"/>
  <c r="K130" i="11"/>
  <c r="J130" i="11"/>
  <c r="I130" i="11"/>
  <c r="H130" i="11"/>
  <c r="G130" i="11"/>
  <c r="F130" i="11"/>
  <c r="E130" i="11"/>
  <c r="D130" i="11"/>
  <c r="C130" i="11"/>
  <c r="B130" i="11"/>
  <c r="A130" i="11"/>
  <c r="P129" i="11"/>
  <c r="O129" i="11"/>
  <c r="N129" i="11"/>
  <c r="M129" i="11"/>
  <c r="K129" i="11"/>
  <c r="J129" i="11"/>
  <c r="I129" i="11"/>
  <c r="H129" i="11"/>
  <c r="G129" i="11"/>
  <c r="F129" i="11"/>
  <c r="E129" i="11"/>
  <c r="D129" i="11"/>
  <c r="C129" i="11"/>
  <c r="B129" i="11"/>
  <c r="A129" i="11"/>
  <c r="P128" i="11"/>
  <c r="O128" i="11"/>
  <c r="N128" i="11"/>
  <c r="M128" i="11"/>
  <c r="K128" i="11"/>
  <c r="J128" i="11"/>
  <c r="I128" i="11"/>
  <c r="H128" i="11"/>
  <c r="G128" i="11"/>
  <c r="F128" i="11"/>
  <c r="E128" i="11"/>
  <c r="D128" i="11"/>
  <c r="C128" i="11"/>
  <c r="B128" i="11"/>
  <c r="A128" i="11"/>
  <c r="P127" i="11"/>
  <c r="O127" i="11"/>
  <c r="N127" i="11"/>
  <c r="M127" i="11"/>
  <c r="K127" i="11"/>
  <c r="J127" i="11"/>
  <c r="I127" i="11"/>
  <c r="H127" i="11"/>
  <c r="G127" i="11"/>
  <c r="F127" i="11"/>
  <c r="E127" i="11"/>
  <c r="D127" i="11"/>
  <c r="C127" i="11"/>
  <c r="B127" i="11"/>
  <c r="A127" i="11"/>
  <c r="P126" i="11"/>
  <c r="O126" i="11"/>
  <c r="N126" i="11"/>
  <c r="M126" i="11"/>
  <c r="K126" i="11"/>
  <c r="J126" i="11"/>
  <c r="I126" i="11"/>
  <c r="H126" i="11"/>
  <c r="G126" i="11"/>
  <c r="F126" i="11"/>
  <c r="E126" i="11"/>
  <c r="D126" i="11"/>
  <c r="C126" i="11"/>
  <c r="B126" i="11"/>
  <c r="A126" i="11"/>
  <c r="P125" i="11"/>
  <c r="O125" i="11"/>
  <c r="N125" i="11"/>
  <c r="M125" i="11"/>
  <c r="K125" i="11"/>
  <c r="J125" i="11"/>
  <c r="I125" i="11"/>
  <c r="H125" i="11"/>
  <c r="G125" i="11"/>
  <c r="F125" i="11"/>
  <c r="E125" i="11"/>
  <c r="D125" i="11"/>
  <c r="C125" i="11"/>
  <c r="B125" i="11"/>
  <c r="A125" i="11"/>
  <c r="P124" i="11"/>
  <c r="O124" i="11"/>
  <c r="N124" i="11"/>
  <c r="M124" i="11"/>
  <c r="K124" i="11"/>
  <c r="J124" i="11"/>
  <c r="I124" i="11"/>
  <c r="H124" i="11"/>
  <c r="G124" i="11"/>
  <c r="F124" i="11"/>
  <c r="E124" i="11"/>
  <c r="D124" i="11"/>
  <c r="C124" i="11"/>
  <c r="B124" i="11"/>
  <c r="A124" i="11"/>
  <c r="P123" i="11"/>
  <c r="O123" i="11"/>
  <c r="N123" i="11"/>
  <c r="M123" i="11"/>
  <c r="K123" i="11"/>
  <c r="J123" i="11"/>
  <c r="I123" i="11"/>
  <c r="H123" i="11"/>
  <c r="G123" i="11"/>
  <c r="F123" i="11"/>
  <c r="E123" i="11"/>
  <c r="D123" i="11"/>
  <c r="C123" i="11"/>
  <c r="B123" i="11"/>
  <c r="A123" i="11"/>
  <c r="P122" i="11"/>
  <c r="O122" i="11"/>
  <c r="N122" i="11"/>
  <c r="M122" i="11"/>
  <c r="K122" i="11"/>
  <c r="J122" i="11"/>
  <c r="I122" i="11"/>
  <c r="H122" i="11"/>
  <c r="G122" i="11"/>
  <c r="F122" i="11"/>
  <c r="E122" i="11"/>
  <c r="D122" i="11"/>
  <c r="C122" i="11"/>
  <c r="B122" i="11"/>
  <c r="A122" i="11"/>
  <c r="P121" i="11"/>
  <c r="O121" i="11"/>
  <c r="N121" i="11"/>
  <c r="M121" i="11"/>
  <c r="K121" i="11"/>
  <c r="J121" i="11"/>
  <c r="I121" i="11"/>
  <c r="H121" i="11"/>
  <c r="G121" i="11"/>
  <c r="F121" i="11"/>
  <c r="E121" i="11"/>
  <c r="D121" i="11"/>
  <c r="C121" i="11"/>
  <c r="B121" i="11"/>
  <c r="A121" i="11"/>
  <c r="P120" i="11"/>
  <c r="O120" i="11"/>
  <c r="N120" i="11"/>
  <c r="M120" i="11"/>
  <c r="K120" i="11"/>
  <c r="J120" i="11"/>
  <c r="I120" i="11"/>
  <c r="H120" i="11"/>
  <c r="G120" i="11"/>
  <c r="F120" i="11"/>
  <c r="E120" i="11"/>
  <c r="D120" i="11"/>
  <c r="C120" i="11"/>
  <c r="B120" i="11"/>
  <c r="A120" i="11"/>
  <c r="P119" i="11"/>
  <c r="O119" i="11"/>
  <c r="N119" i="11"/>
  <c r="M119" i="11"/>
  <c r="K119" i="11"/>
  <c r="J119" i="11"/>
  <c r="I119" i="11"/>
  <c r="H119" i="11"/>
  <c r="G119" i="11"/>
  <c r="F119" i="11"/>
  <c r="E119" i="11"/>
  <c r="D119" i="11"/>
  <c r="C119" i="11"/>
  <c r="B119" i="11"/>
  <c r="A119" i="11"/>
  <c r="P118" i="11"/>
  <c r="O118" i="11"/>
  <c r="N118" i="11"/>
  <c r="M118" i="11"/>
  <c r="K118" i="11"/>
  <c r="J118" i="11"/>
  <c r="I118" i="11"/>
  <c r="H118" i="11"/>
  <c r="G118" i="11"/>
  <c r="F118" i="11"/>
  <c r="E118" i="11"/>
  <c r="D118" i="11"/>
  <c r="C118" i="11"/>
  <c r="B118" i="11"/>
  <c r="A118" i="11"/>
  <c r="P117" i="11"/>
  <c r="O117" i="11"/>
  <c r="N117" i="11"/>
  <c r="M117" i="11"/>
  <c r="K117" i="11"/>
  <c r="J117" i="11"/>
  <c r="I117" i="11"/>
  <c r="H117" i="11"/>
  <c r="G117" i="11"/>
  <c r="F117" i="11"/>
  <c r="E117" i="11"/>
  <c r="D117" i="11"/>
  <c r="C117" i="11"/>
  <c r="B117" i="11"/>
  <c r="A117" i="11"/>
  <c r="P116" i="11"/>
  <c r="O116" i="11"/>
  <c r="N116" i="11"/>
  <c r="M116" i="11"/>
  <c r="K116" i="11"/>
  <c r="J116" i="11"/>
  <c r="I116" i="11"/>
  <c r="H116" i="11"/>
  <c r="G116" i="11"/>
  <c r="F116" i="11"/>
  <c r="E116" i="11"/>
  <c r="D116" i="11"/>
  <c r="C116" i="11"/>
  <c r="B116" i="11"/>
  <c r="A116" i="11"/>
  <c r="P115" i="11"/>
  <c r="O115" i="11"/>
  <c r="N115" i="11"/>
  <c r="M115" i="11"/>
  <c r="K115" i="11"/>
  <c r="J115" i="11"/>
  <c r="I115" i="11"/>
  <c r="H115" i="11"/>
  <c r="G115" i="11"/>
  <c r="F115" i="11"/>
  <c r="E115" i="11"/>
  <c r="D115" i="11"/>
  <c r="C115" i="11"/>
  <c r="B115" i="11"/>
  <c r="A115" i="11"/>
  <c r="P114" i="11"/>
  <c r="O114" i="11"/>
  <c r="N114" i="11"/>
  <c r="M114" i="11"/>
  <c r="K114" i="11"/>
  <c r="J114" i="11"/>
  <c r="I114" i="11"/>
  <c r="H114" i="11"/>
  <c r="G114" i="11"/>
  <c r="F114" i="11"/>
  <c r="E114" i="11"/>
  <c r="D114" i="11"/>
  <c r="C114" i="11"/>
  <c r="B114" i="11"/>
  <c r="A114" i="11"/>
  <c r="P113" i="11"/>
  <c r="O113" i="11"/>
  <c r="N113" i="11"/>
  <c r="M113" i="11"/>
  <c r="K113" i="11"/>
  <c r="J113" i="11"/>
  <c r="I113" i="11"/>
  <c r="H113" i="11"/>
  <c r="G113" i="11"/>
  <c r="F113" i="11"/>
  <c r="E113" i="11"/>
  <c r="D113" i="11"/>
  <c r="C113" i="11"/>
  <c r="B113" i="11"/>
  <c r="A113" i="11"/>
  <c r="P112" i="11"/>
  <c r="O112" i="11"/>
  <c r="N112" i="11"/>
  <c r="M112" i="11"/>
  <c r="K112" i="11"/>
  <c r="J112" i="11"/>
  <c r="I112" i="11"/>
  <c r="H112" i="11"/>
  <c r="G112" i="11"/>
  <c r="F112" i="11"/>
  <c r="E112" i="11"/>
  <c r="D112" i="11"/>
  <c r="C112" i="11"/>
  <c r="B112" i="11"/>
  <c r="A112" i="11"/>
  <c r="P111" i="11"/>
  <c r="O111" i="11"/>
  <c r="N111" i="11"/>
  <c r="M111" i="11"/>
  <c r="K111" i="11"/>
  <c r="J111" i="11"/>
  <c r="I111" i="11"/>
  <c r="H111" i="11"/>
  <c r="G111" i="11"/>
  <c r="F111" i="11"/>
  <c r="E111" i="11"/>
  <c r="D111" i="11"/>
  <c r="C111" i="11"/>
  <c r="B111" i="11"/>
  <c r="A111" i="11"/>
  <c r="P110" i="11"/>
  <c r="O110" i="11"/>
  <c r="N110" i="11"/>
  <c r="M110" i="11"/>
  <c r="K110" i="11"/>
  <c r="J110" i="11"/>
  <c r="I110" i="11"/>
  <c r="H110" i="11"/>
  <c r="G110" i="11"/>
  <c r="F110" i="11"/>
  <c r="E110" i="11"/>
  <c r="D110" i="11"/>
  <c r="C110" i="11"/>
  <c r="B110" i="11"/>
  <c r="A110" i="11"/>
  <c r="P109" i="11"/>
  <c r="O109" i="11"/>
  <c r="N109" i="11"/>
  <c r="M109" i="11"/>
  <c r="K109" i="11"/>
  <c r="J109" i="11"/>
  <c r="I109" i="11"/>
  <c r="H109" i="11"/>
  <c r="G109" i="11"/>
  <c r="F109" i="11"/>
  <c r="E109" i="11"/>
  <c r="D109" i="11"/>
  <c r="C109" i="11"/>
  <c r="B109" i="11"/>
  <c r="A109" i="11"/>
  <c r="P108" i="11"/>
  <c r="O108" i="11"/>
  <c r="N108" i="11"/>
  <c r="M108" i="11"/>
  <c r="K108" i="11"/>
  <c r="J108" i="11"/>
  <c r="I108" i="11"/>
  <c r="H108" i="11"/>
  <c r="G108" i="11"/>
  <c r="F108" i="11"/>
  <c r="E108" i="11"/>
  <c r="D108" i="11"/>
  <c r="C108" i="11"/>
  <c r="B108" i="11"/>
  <c r="A108" i="11"/>
  <c r="P107" i="11"/>
  <c r="O107" i="11"/>
  <c r="N107" i="11"/>
  <c r="M107" i="11"/>
  <c r="K107" i="11"/>
  <c r="J107" i="11"/>
  <c r="I107" i="11"/>
  <c r="H107" i="11"/>
  <c r="G107" i="11"/>
  <c r="F107" i="11"/>
  <c r="E107" i="11"/>
  <c r="D107" i="11"/>
  <c r="C107" i="11"/>
  <c r="B107" i="11"/>
  <c r="A107" i="11"/>
  <c r="P106" i="11"/>
  <c r="O106" i="11"/>
  <c r="N106" i="11"/>
  <c r="M106" i="11"/>
  <c r="K106" i="11"/>
  <c r="J106" i="11"/>
  <c r="I106" i="11"/>
  <c r="H106" i="11"/>
  <c r="G106" i="11"/>
  <c r="F106" i="11"/>
  <c r="E106" i="11"/>
  <c r="D106" i="11"/>
  <c r="C106" i="11"/>
  <c r="B106" i="11"/>
  <c r="A106" i="11"/>
  <c r="P105" i="11"/>
  <c r="O105" i="11"/>
  <c r="N105" i="11"/>
  <c r="M105" i="11"/>
  <c r="K105" i="11"/>
  <c r="J105" i="11"/>
  <c r="I105" i="11"/>
  <c r="H105" i="11"/>
  <c r="G105" i="11"/>
  <c r="F105" i="11"/>
  <c r="E105" i="11"/>
  <c r="D105" i="11"/>
  <c r="C105" i="11"/>
  <c r="B105" i="11"/>
  <c r="A105" i="11"/>
  <c r="P104" i="11"/>
  <c r="O104" i="11"/>
  <c r="N104" i="11"/>
  <c r="M104" i="11"/>
  <c r="K104" i="11"/>
  <c r="J104" i="11"/>
  <c r="I104" i="11"/>
  <c r="H104" i="11"/>
  <c r="G104" i="11"/>
  <c r="F104" i="11"/>
  <c r="E104" i="11"/>
  <c r="D104" i="11"/>
  <c r="C104" i="11"/>
  <c r="B104" i="11"/>
  <c r="A104" i="11"/>
  <c r="P103" i="11"/>
  <c r="O103" i="11"/>
  <c r="N103" i="11"/>
  <c r="M103" i="11"/>
  <c r="K103" i="11"/>
  <c r="J103" i="11"/>
  <c r="I103" i="11"/>
  <c r="H103" i="11"/>
  <c r="G103" i="11"/>
  <c r="F103" i="11"/>
  <c r="E103" i="11"/>
  <c r="D103" i="11"/>
  <c r="C103" i="11"/>
  <c r="B103" i="11"/>
  <c r="A103" i="11"/>
  <c r="P102" i="11"/>
  <c r="O102" i="11"/>
  <c r="N102" i="11"/>
  <c r="M102" i="11"/>
  <c r="K102" i="11"/>
  <c r="J102" i="11"/>
  <c r="I102" i="11"/>
  <c r="H102" i="11"/>
  <c r="G102" i="11"/>
  <c r="F102" i="11"/>
  <c r="E102" i="11"/>
  <c r="D102" i="11"/>
  <c r="C102" i="11"/>
  <c r="B102" i="11"/>
  <c r="A102" i="11"/>
  <c r="P101" i="11"/>
  <c r="O101" i="11"/>
  <c r="N101" i="11"/>
  <c r="M101" i="11"/>
  <c r="K101" i="11"/>
  <c r="J101" i="11"/>
  <c r="I101" i="11"/>
  <c r="H101" i="11"/>
  <c r="G101" i="11"/>
  <c r="F101" i="11"/>
  <c r="E101" i="11"/>
  <c r="D101" i="11"/>
  <c r="C101" i="11"/>
  <c r="B101" i="11"/>
  <c r="A101" i="11"/>
  <c r="P100" i="11"/>
  <c r="O100" i="11"/>
  <c r="N100" i="11"/>
  <c r="M100" i="11"/>
  <c r="K100" i="11"/>
  <c r="J100" i="11"/>
  <c r="I100" i="11"/>
  <c r="H100" i="11"/>
  <c r="G100" i="11"/>
  <c r="F100" i="11"/>
  <c r="E100" i="11"/>
  <c r="D100" i="11"/>
  <c r="C100" i="11"/>
  <c r="B100" i="11"/>
  <c r="A100" i="11"/>
  <c r="P99" i="11"/>
  <c r="O99" i="11"/>
  <c r="N99" i="11"/>
  <c r="M99" i="11"/>
  <c r="K99" i="11"/>
  <c r="J99" i="11"/>
  <c r="I99" i="11"/>
  <c r="H99" i="11"/>
  <c r="G99" i="11"/>
  <c r="F99" i="11"/>
  <c r="E99" i="11"/>
  <c r="D99" i="11"/>
  <c r="C99" i="11"/>
  <c r="B99" i="11"/>
  <c r="A99" i="11"/>
  <c r="P98" i="11"/>
  <c r="O98" i="11"/>
  <c r="N98" i="11"/>
  <c r="M98" i="11"/>
  <c r="K98" i="11"/>
  <c r="J98" i="11"/>
  <c r="I98" i="11"/>
  <c r="H98" i="11"/>
  <c r="G98" i="11"/>
  <c r="F98" i="11"/>
  <c r="E98" i="11"/>
  <c r="D98" i="11"/>
  <c r="C98" i="11"/>
  <c r="B98" i="11"/>
  <c r="A98" i="11"/>
  <c r="P97" i="11"/>
  <c r="O97" i="11"/>
  <c r="N97" i="11"/>
  <c r="M97" i="11"/>
  <c r="K97" i="11"/>
  <c r="J97" i="11"/>
  <c r="I97" i="11"/>
  <c r="H97" i="11"/>
  <c r="G97" i="11"/>
  <c r="F97" i="11"/>
  <c r="E97" i="11"/>
  <c r="D97" i="11"/>
  <c r="C97" i="11"/>
  <c r="B97" i="11"/>
  <c r="A97" i="11"/>
  <c r="P96" i="11"/>
  <c r="O96" i="11"/>
  <c r="N96" i="11"/>
  <c r="M96" i="11"/>
  <c r="K96" i="11"/>
  <c r="J96" i="11"/>
  <c r="I96" i="11"/>
  <c r="H96" i="11"/>
  <c r="G96" i="11"/>
  <c r="F96" i="11"/>
  <c r="E96" i="11"/>
  <c r="D96" i="11"/>
  <c r="C96" i="11"/>
  <c r="B96" i="11"/>
  <c r="A96" i="11"/>
  <c r="P95" i="11"/>
  <c r="O95" i="11"/>
  <c r="N95" i="11"/>
  <c r="M95" i="11"/>
  <c r="K95" i="11"/>
  <c r="J95" i="11"/>
  <c r="I95" i="11"/>
  <c r="H95" i="11"/>
  <c r="G95" i="11"/>
  <c r="F95" i="11"/>
  <c r="E95" i="11"/>
  <c r="D95" i="11"/>
  <c r="C95" i="11"/>
  <c r="B95" i="11"/>
  <c r="A95" i="11"/>
  <c r="P94" i="11"/>
  <c r="O94" i="11"/>
  <c r="N94" i="11"/>
  <c r="M94" i="11"/>
  <c r="K94" i="11"/>
  <c r="J94" i="11"/>
  <c r="I94" i="11"/>
  <c r="H94" i="11"/>
  <c r="G94" i="11"/>
  <c r="F94" i="11"/>
  <c r="E94" i="11"/>
  <c r="D94" i="11"/>
  <c r="C94" i="11"/>
  <c r="B94" i="11"/>
  <c r="A94" i="11"/>
  <c r="P93" i="11"/>
  <c r="O93" i="11"/>
  <c r="N93" i="11"/>
  <c r="M93" i="11"/>
  <c r="K93" i="11"/>
  <c r="J93" i="11"/>
  <c r="I93" i="11"/>
  <c r="H93" i="11"/>
  <c r="G93" i="11"/>
  <c r="F93" i="11"/>
  <c r="E93" i="11"/>
  <c r="D93" i="11"/>
  <c r="C93" i="11"/>
  <c r="B93" i="11"/>
  <c r="A93" i="11"/>
  <c r="P92" i="11"/>
  <c r="O92" i="11"/>
  <c r="N92" i="11"/>
  <c r="M92" i="11"/>
  <c r="K92" i="11"/>
  <c r="J92" i="11"/>
  <c r="I92" i="11"/>
  <c r="H92" i="11"/>
  <c r="G92" i="11"/>
  <c r="F92" i="11"/>
  <c r="E92" i="11"/>
  <c r="D92" i="11"/>
  <c r="C92" i="11"/>
  <c r="B92" i="11"/>
  <c r="A92" i="11"/>
  <c r="P91" i="11"/>
  <c r="O91" i="11"/>
  <c r="N91" i="11"/>
  <c r="M91" i="11"/>
  <c r="K91" i="11"/>
  <c r="J91" i="11"/>
  <c r="I91" i="11"/>
  <c r="H91" i="11"/>
  <c r="G91" i="11"/>
  <c r="F91" i="11"/>
  <c r="E91" i="11"/>
  <c r="D91" i="11"/>
  <c r="C91" i="11"/>
  <c r="B91" i="11"/>
  <c r="A91" i="11"/>
  <c r="P90" i="11"/>
  <c r="O90" i="11"/>
  <c r="N90" i="11"/>
  <c r="M90" i="11"/>
  <c r="K90" i="11"/>
  <c r="J90" i="11"/>
  <c r="I90" i="11"/>
  <c r="H90" i="11"/>
  <c r="G90" i="11"/>
  <c r="F90" i="11"/>
  <c r="E90" i="11"/>
  <c r="D90" i="11"/>
  <c r="C90" i="11"/>
  <c r="B90" i="11"/>
  <c r="A90" i="11"/>
  <c r="P89" i="11"/>
  <c r="O89" i="11"/>
  <c r="N89" i="11"/>
  <c r="M89" i="11"/>
  <c r="K89" i="11"/>
  <c r="J89" i="11"/>
  <c r="I89" i="11"/>
  <c r="H89" i="11"/>
  <c r="G89" i="11"/>
  <c r="F89" i="11"/>
  <c r="E89" i="11"/>
  <c r="D89" i="11"/>
  <c r="C89" i="11"/>
  <c r="B89" i="11"/>
  <c r="A89" i="11"/>
  <c r="P88" i="11"/>
  <c r="O88" i="11"/>
  <c r="N88" i="11"/>
  <c r="M88" i="11"/>
  <c r="K88" i="11"/>
  <c r="J88" i="11"/>
  <c r="I88" i="11"/>
  <c r="H88" i="11"/>
  <c r="G88" i="11"/>
  <c r="F88" i="11"/>
  <c r="E88" i="11"/>
  <c r="D88" i="11"/>
  <c r="C88" i="11"/>
  <c r="B88" i="11"/>
  <c r="A88" i="11"/>
  <c r="P87" i="11"/>
  <c r="O87" i="11"/>
  <c r="N87" i="11"/>
  <c r="M87" i="11"/>
  <c r="K87" i="11"/>
  <c r="J87" i="11"/>
  <c r="I87" i="11"/>
  <c r="H87" i="11"/>
  <c r="G87" i="11"/>
  <c r="F87" i="11"/>
  <c r="E87" i="11"/>
  <c r="D87" i="11"/>
  <c r="C87" i="11"/>
  <c r="B87" i="11"/>
  <c r="A87" i="11"/>
  <c r="P86" i="11"/>
  <c r="O86" i="11"/>
  <c r="N86" i="11"/>
  <c r="M86" i="11"/>
  <c r="K86" i="11"/>
  <c r="J86" i="11"/>
  <c r="I86" i="11"/>
  <c r="H86" i="11"/>
  <c r="G86" i="11"/>
  <c r="F86" i="11"/>
  <c r="E86" i="11"/>
  <c r="D86" i="11"/>
  <c r="C86" i="11"/>
  <c r="B86" i="11"/>
  <c r="A86" i="11"/>
  <c r="P85" i="11"/>
  <c r="O85" i="11"/>
  <c r="N85" i="11"/>
  <c r="M85" i="11"/>
  <c r="K85" i="11"/>
  <c r="J85" i="11"/>
  <c r="I85" i="11"/>
  <c r="H85" i="11"/>
  <c r="G85" i="11"/>
  <c r="F85" i="11"/>
  <c r="E85" i="11"/>
  <c r="D85" i="11"/>
  <c r="C85" i="11"/>
  <c r="B85" i="11"/>
  <c r="A85" i="11"/>
  <c r="P84" i="11"/>
  <c r="O84" i="11"/>
  <c r="N84" i="11"/>
  <c r="M84" i="11"/>
  <c r="K84" i="11"/>
  <c r="J84" i="11"/>
  <c r="I84" i="11"/>
  <c r="H84" i="11"/>
  <c r="G84" i="11"/>
  <c r="F84" i="11"/>
  <c r="E84" i="11"/>
  <c r="D84" i="11"/>
  <c r="C84" i="11"/>
  <c r="B84" i="11"/>
  <c r="A84" i="11"/>
  <c r="P83" i="11"/>
  <c r="O83" i="11"/>
  <c r="N83" i="11"/>
  <c r="M83" i="11"/>
  <c r="K83" i="11"/>
  <c r="J83" i="11"/>
  <c r="I83" i="11"/>
  <c r="H83" i="11"/>
  <c r="G83" i="11"/>
  <c r="F83" i="11"/>
  <c r="E83" i="11"/>
  <c r="D83" i="11"/>
  <c r="C83" i="11"/>
  <c r="B83" i="11"/>
  <c r="A83" i="11"/>
  <c r="P82" i="11"/>
  <c r="O82" i="11"/>
  <c r="N82" i="11"/>
  <c r="M82" i="11"/>
  <c r="K82" i="11"/>
  <c r="J82" i="11"/>
  <c r="I82" i="11"/>
  <c r="H82" i="11"/>
  <c r="G82" i="11"/>
  <c r="F82" i="11"/>
  <c r="E82" i="11"/>
  <c r="D82" i="11"/>
  <c r="C82" i="11"/>
  <c r="B82" i="11"/>
  <c r="A82" i="11"/>
  <c r="P81" i="11"/>
  <c r="O81" i="11"/>
  <c r="N81" i="11"/>
  <c r="M81" i="11"/>
  <c r="K81" i="11"/>
  <c r="J81" i="11"/>
  <c r="I81" i="11"/>
  <c r="H81" i="11"/>
  <c r="G81" i="11"/>
  <c r="F81" i="11"/>
  <c r="E81" i="11"/>
  <c r="D81" i="11"/>
  <c r="C81" i="11"/>
  <c r="B81" i="11"/>
  <c r="A81" i="11"/>
  <c r="P80" i="11"/>
  <c r="O80" i="11"/>
  <c r="N80" i="11"/>
  <c r="M80" i="11"/>
  <c r="K80" i="11"/>
  <c r="J80" i="11"/>
  <c r="I80" i="11"/>
  <c r="H80" i="11"/>
  <c r="G80" i="11"/>
  <c r="F80" i="11"/>
  <c r="E80" i="11"/>
  <c r="D80" i="11"/>
  <c r="C80" i="11"/>
  <c r="B80" i="11"/>
  <c r="A80" i="11"/>
  <c r="P79" i="11"/>
  <c r="O79" i="11"/>
  <c r="N79" i="11"/>
  <c r="M79" i="11"/>
  <c r="K79" i="11"/>
  <c r="J79" i="11"/>
  <c r="I79" i="11"/>
  <c r="H79" i="11"/>
  <c r="G79" i="11"/>
  <c r="F79" i="11"/>
  <c r="E79" i="11"/>
  <c r="D79" i="11"/>
  <c r="C79" i="11"/>
  <c r="B79" i="11"/>
  <c r="A79" i="11"/>
  <c r="P78" i="11"/>
  <c r="O78" i="11"/>
  <c r="N78" i="11"/>
  <c r="M78" i="11"/>
  <c r="K78" i="11"/>
  <c r="J78" i="11"/>
  <c r="I78" i="11"/>
  <c r="H78" i="11"/>
  <c r="G78" i="11"/>
  <c r="F78" i="11"/>
  <c r="E78" i="11"/>
  <c r="D78" i="11"/>
  <c r="C78" i="11"/>
  <c r="B78" i="11"/>
  <c r="A78" i="11"/>
  <c r="P77" i="11"/>
  <c r="O77" i="11"/>
  <c r="N77" i="11"/>
  <c r="M77" i="11"/>
  <c r="K77" i="11"/>
  <c r="J77" i="11"/>
  <c r="I77" i="11"/>
  <c r="H77" i="11"/>
  <c r="G77" i="11"/>
  <c r="F77" i="11"/>
  <c r="E77" i="11"/>
  <c r="D77" i="11"/>
  <c r="C77" i="11"/>
  <c r="B77" i="11"/>
  <c r="A77" i="11"/>
  <c r="P76" i="11"/>
  <c r="O76" i="11"/>
  <c r="N76" i="11"/>
  <c r="M76" i="11"/>
  <c r="K76" i="11"/>
  <c r="J76" i="11"/>
  <c r="I76" i="11"/>
  <c r="H76" i="11"/>
  <c r="G76" i="11"/>
  <c r="F76" i="11"/>
  <c r="E76" i="11"/>
  <c r="D76" i="11"/>
  <c r="C76" i="11"/>
  <c r="B76" i="11"/>
  <c r="A76" i="11"/>
  <c r="P75" i="11"/>
  <c r="O75" i="11"/>
  <c r="N75" i="11"/>
  <c r="M75" i="11"/>
  <c r="K75" i="11"/>
  <c r="J75" i="11"/>
  <c r="I75" i="11"/>
  <c r="H75" i="11"/>
  <c r="G75" i="11"/>
  <c r="F75" i="11"/>
  <c r="E75" i="11"/>
  <c r="D75" i="11"/>
  <c r="C75" i="11"/>
  <c r="B75" i="11"/>
  <c r="A75" i="11"/>
  <c r="P74" i="11"/>
  <c r="O74" i="11"/>
  <c r="N74" i="11"/>
  <c r="M74" i="11"/>
  <c r="K74" i="11"/>
  <c r="J74" i="11"/>
  <c r="I74" i="11"/>
  <c r="H74" i="11"/>
  <c r="G74" i="11"/>
  <c r="F74" i="11"/>
  <c r="E74" i="11"/>
  <c r="D74" i="11"/>
  <c r="C74" i="11"/>
  <c r="B74" i="11"/>
  <c r="A74" i="11"/>
  <c r="P73" i="11"/>
  <c r="O73" i="11"/>
  <c r="N73" i="11"/>
  <c r="M73" i="11"/>
  <c r="K73" i="11"/>
  <c r="J73" i="11"/>
  <c r="I73" i="11"/>
  <c r="H73" i="11"/>
  <c r="G73" i="11"/>
  <c r="F73" i="11"/>
  <c r="E73" i="11"/>
  <c r="D73" i="11"/>
  <c r="C73" i="11"/>
  <c r="B73" i="11"/>
  <c r="A73" i="11"/>
  <c r="P72" i="11"/>
  <c r="O72" i="11"/>
  <c r="N72" i="11"/>
  <c r="M72" i="11"/>
  <c r="K72" i="11"/>
  <c r="J72" i="11"/>
  <c r="I72" i="11"/>
  <c r="H72" i="11"/>
  <c r="G72" i="11"/>
  <c r="F72" i="11"/>
  <c r="E72" i="11"/>
  <c r="D72" i="11"/>
  <c r="C72" i="11"/>
  <c r="B72" i="11"/>
  <c r="A72" i="11"/>
  <c r="P71" i="11"/>
  <c r="O71" i="11"/>
  <c r="N71" i="11"/>
  <c r="M71" i="11"/>
  <c r="K71" i="11"/>
  <c r="J71" i="11"/>
  <c r="I71" i="11"/>
  <c r="H71" i="11"/>
  <c r="G71" i="11"/>
  <c r="F71" i="11"/>
  <c r="E71" i="11"/>
  <c r="D71" i="11"/>
  <c r="C71" i="11"/>
  <c r="B71" i="11"/>
  <c r="A71" i="11"/>
  <c r="P70" i="11"/>
  <c r="O70" i="11"/>
  <c r="N70" i="11"/>
  <c r="M70" i="11"/>
  <c r="K70" i="11"/>
  <c r="J70" i="11"/>
  <c r="I70" i="11"/>
  <c r="H70" i="11"/>
  <c r="G70" i="11"/>
  <c r="F70" i="11"/>
  <c r="E70" i="11"/>
  <c r="D70" i="11"/>
  <c r="C70" i="11"/>
  <c r="B70" i="11"/>
  <c r="A70" i="11"/>
  <c r="P69" i="11"/>
  <c r="O69" i="11"/>
  <c r="N69" i="11"/>
  <c r="M69" i="11"/>
  <c r="K69" i="11"/>
  <c r="J69" i="11"/>
  <c r="I69" i="11"/>
  <c r="H69" i="11"/>
  <c r="G69" i="11"/>
  <c r="F69" i="11"/>
  <c r="E69" i="11"/>
  <c r="D69" i="11"/>
  <c r="C69" i="11"/>
  <c r="B69" i="11"/>
  <c r="A69" i="11"/>
  <c r="P68" i="11"/>
  <c r="O68" i="11"/>
  <c r="N68" i="11"/>
  <c r="M68" i="11"/>
  <c r="K68" i="11"/>
  <c r="J68" i="11"/>
  <c r="I68" i="11"/>
  <c r="H68" i="11"/>
  <c r="G68" i="11"/>
  <c r="F68" i="11"/>
  <c r="E68" i="11"/>
  <c r="D68" i="11"/>
  <c r="C68" i="11"/>
  <c r="B68" i="11"/>
  <c r="A68" i="11"/>
  <c r="P67" i="11"/>
  <c r="O67" i="11"/>
  <c r="N67" i="11"/>
  <c r="M67" i="11"/>
  <c r="K67" i="11"/>
  <c r="J67" i="11"/>
  <c r="I67" i="11"/>
  <c r="H67" i="11"/>
  <c r="G67" i="11"/>
  <c r="F67" i="11"/>
  <c r="E67" i="11"/>
  <c r="D67" i="11"/>
  <c r="C67" i="11"/>
  <c r="B67" i="11"/>
  <c r="A67" i="11"/>
  <c r="P66" i="11"/>
  <c r="O66" i="11"/>
  <c r="N66" i="11"/>
  <c r="M66" i="11"/>
  <c r="K66" i="11"/>
  <c r="J66" i="11"/>
  <c r="I66" i="11"/>
  <c r="H66" i="11"/>
  <c r="G66" i="11"/>
  <c r="F66" i="11"/>
  <c r="E66" i="11"/>
  <c r="D66" i="11"/>
  <c r="C66" i="11"/>
  <c r="B66" i="11"/>
  <c r="A66" i="11"/>
  <c r="P65" i="11"/>
  <c r="O65" i="11"/>
  <c r="N65" i="11"/>
  <c r="M65" i="11"/>
  <c r="K65" i="11"/>
  <c r="J65" i="11"/>
  <c r="I65" i="11"/>
  <c r="H65" i="11"/>
  <c r="G65" i="11"/>
  <c r="F65" i="11"/>
  <c r="E65" i="11"/>
  <c r="D65" i="11"/>
  <c r="C65" i="11"/>
  <c r="B65" i="11"/>
  <c r="A65" i="11"/>
  <c r="P64" i="11"/>
  <c r="O64" i="11"/>
  <c r="N64" i="11"/>
  <c r="M64" i="11"/>
  <c r="K64" i="11"/>
  <c r="J64" i="11"/>
  <c r="I64" i="11"/>
  <c r="H64" i="11"/>
  <c r="G64" i="11"/>
  <c r="F64" i="11"/>
  <c r="E64" i="11"/>
  <c r="D64" i="11"/>
  <c r="C64" i="11"/>
  <c r="B64" i="11"/>
  <c r="A64" i="11"/>
  <c r="P63" i="11"/>
  <c r="O63" i="11"/>
  <c r="N63" i="11"/>
  <c r="M63" i="11"/>
  <c r="K63" i="11"/>
  <c r="J63" i="11"/>
  <c r="I63" i="11"/>
  <c r="H63" i="11"/>
  <c r="G63" i="11"/>
  <c r="F63" i="11"/>
  <c r="E63" i="11"/>
  <c r="D63" i="11"/>
  <c r="C63" i="11"/>
  <c r="B63" i="11"/>
  <c r="A63" i="11"/>
  <c r="P62" i="11"/>
  <c r="O62" i="11"/>
  <c r="N62" i="11"/>
  <c r="M62" i="11"/>
  <c r="K62" i="11"/>
  <c r="J62" i="11"/>
  <c r="I62" i="11"/>
  <c r="H62" i="11"/>
  <c r="G62" i="11"/>
  <c r="F62" i="11"/>
  <c r="E62" i="11"/>
  <c r="D62" i="11"/>
  <c r="C62" i="11"/>
  <c r="B62" i="11"/>
  <c r="A62" i="11"/>
  <c r="P61" i="11"/>
  <c r="O61" i="11"/>
  <c r="N61" i="11"/>
  <c r="M61" i="11"/>
  <c r="K61" i="11"/>
  <c r="J61" i="11"/>
  <c r="I61" i="11"/>
  <c r="H61" i="11"/>
  <c r="G61" i="11"/>
  <c r="F61" i="11"/>
  <c r="E61" i="11"/>
  <c r="D61" i="11"/>
  <c r="C61" i="11"/>
  <c r="B61" i="11"/>
  <c r="A61" i="11"/>
  <c r="P60" i="11"/>
  <c r="O60" i="11"/>
  <c r="N60" i="11"/>
  <c r="M60" i="11"/>
  <c r="K60" i="11"/>
  <c r="J60" i="11"/>
  <c r="I60" i="11"/>
  <c r="H60" i="11"/>
  <c r="G60" i="11"/>
  <c r="F60" i="11"/>
  <c r="E60" i="11"/>
  <c r="D60" i="11"/>
  <c r="C60" i="11"/>
  <c r="B60" i="11"/>
  <c r="A60" i="11"/>
  <c r="P59" i="11"/>
  <c r="O59" i="11"/>
  <c r="N59" i="11"/>
  <c r="M59" i="11"/>
  <c r="K59" i="11"/>
  <c r="J59" i="11"/>
  <c r="I59" i="11"/>
  <c r="H59" i="11"/>
  <c r="G59" i="11"/>
  <c r="F59" i="11"/>
  <c r="E59" i="11"/>
  <c r="D59" i="11"/>
  <c r="C59" i="11"/>
  <c r="B59" i="11"/>
  <c r="A59" i="11"/>
  <c r="P58" i="11"/>
  <c r="O58" i="11"/>
  <c r="N58" i="11"/>
  <c r="M58" i="11"/>
  <c r="K58" i="11"/>
  <c r="J58" i="11"/>
  <c r="I58" i="11"/>
  <c r="H58" i="11"/>
  <c r="G58" i="11"/>
  <c r="F58" i="11"/>
  <c r="E58" i="11"/>
  <c r="D58" i="11"/>
  <c r="C58" i="11"/>
  <c r="B58" i="11"/>
  <c r="A58" i="11"/>
  <c r="P57" i="11"/>
  <c r="O57" i="11"/>
  <c r="N57" i="11"/>
  <c r="M57" i="11"/>
  <c r="K57" i="11"/>
  <c r="J57" i="11"/>
  <c r="I57" i="11"/>
  <c r="H57" i="11"/>
  <c r="G57" i="11"/>
  <c r="F57" i="11"/>
  <c r="E57" i="11"/>
  <c r="D57" i="11"/>
  <c r="C57" i="11"/>
  <c r="B57" i="11"/>
  <c r="A57" i="11"/>
  <c r="P56" i="11"/>
  <c r="O56" i="11"/>
  <c r="N56" i="11"/>
  <c r="M56" i="11"/>
  <c r="K56" i="11"/>
  <c r="J56" i="11"/>
  <c r="I56" i="11"/>
  <c r="H56" i="11"/>
  <c r="G56" i="11"/>
  <c r="F56" i="11"/>
  <c r="E56" i="11"/>
  <c r="D56" i="11"/>
  <c r="C56" i="11"/>
  <c r="B56" i="11"/>
  <c r="A56" i="11"/>
  <c r="P55" i="11"/>
  <c r="O55" i="11"/>
  <c r="N55" i="11"/>
  <c r="M55" i="11"/>
  <c r="K55" i="11"/>
  <c r="J55" i="11"/>
  <c r="I55" i="11"/>
  <c r="H55" i="11"/>
  <c r="G55" i="11"/>
  <c r="F55" i="11"/>
  <c r="E55" i="11"/>
  <c r="D55" i="11"/>
  <c r="C55" i="11"/>
  <c r="B55" i="11"/>
  <c r="A55" i="11"/>
  <c r="P54" i="11"/>
  <c r="O54" i="11"/>
  <c r="N54" i="11"/>
  <c r="M54" i="11"/>
  <c r="K54" i="11"/>
  <c r="J54" i="11"/>
  <c r="I54" i="11"/>
  <c r="H54" i="11"/>
  <c r="G54" i="11"/>
  <c r="F54" i="11"/>
  <c r="E54" i="11"/>
  <c r="D54" i="11"/>
  <c r="C54" i="11"/>
  <c r="B54" i="11"/>
  <c r="A54" i="11"/>
  <c r="P53" i="11"/>
  <c r="O53" i="11"/>
  <c r="N53" i="11"/>
  <c r="M53" i="11"/>
  <c r="K53" i="11"/>
  <c r="J53" i="11"/>
  <c r="I53" i="11"/>
  <c r="H53" i="11"/>
  <c r="G53" i="11"/>
  <c r="F53" i="11"/>
  <c r="E53" i="11"/>
  <c r="D53" i="11"/>
  <c r="C53" i="11"/>
  <c r="B53" i="11"/>
  <c r="A53" i="11"/>
  <c r="P52" i="11"/>
  <c r="O52" i="11"/>
  <c r="N52" i="11"/>
  <c r="M52" i="11"/>
  <c r="K52" i="11"/>
  <c r="J52" i="11"/>
  <c r="I52" i="11"/>
  <c r="H52" i="11"/>
  <c r="G52" i="11"/>
  <c r="F52" i="11"/>
  <c r="E52" i="11"/>
  <c r="D52" i="11"/>
  <c r="C52" i="11"/>
  <c r="B52" i="11"/>
  <c r="A52" i="11"/>
  <c r="P51" i="11"/>
  <c r="O51" i="11"/>
  <c r="N51" i="11"/>
  <c r="M51" i="11"/>
  <c r="K51" i="11"/>
  <c r="J51" i="11"/>
  <c r="I51" i="11"/>
  <c r="H51" i="11"/>
  <c r="G51" i="11"/>
  <c r="F51" i="11"/>
  <c r="E51" i="11"/>
  <c r="D51" i="11"/>
  <c r="C51" i="11"/>
  <c r="B51" i="11"/>
  <c r="A51" i="11"/>
  <c r="P50" i="11"/>
  <c r="O50" i="11"/>
  <c r="N50" i="11"/>
  <c r="M50" i="11"/>
  <c r="K50" i="11"/>
  <c r="J50" i="11"/>
  <c r="I50" i="11"/>
  <c r="H50" i="11"/>
  <c r="G50" i="11"/>
  <c r="F50" i="11"/>
  <c r="E50" i="11"/>
  <c r="D50" i="11"/>
  <c r="C50" i="11"/>
  <c r="B50" i="11"/>
  <c r="A50" i="11"/>
  <c r="P49" i="11"/>
  <c r="O49" i="11"/>
  <c r="N49" i="11"/>
  <c r="M49" i="11"/>
  <c r="K49" i="11"/>
  <c r="J49" i="11"/>
  <c r="I49" i="11"/>
  <c r="H49" i="11"/>
  <c r="G49" i="11"/>
  <c r="F49" i="11"/>
  <c r="E49" i="11"/>
  <c r="D49" i="11"/>
  <c r="C49" i="11"/>
  <c r="B49" i="11"/>
  <c r="A49" i="11"/>
  <c r="P48" i="11"/>
  <c r="O48" i="11"/>
  <c r="N48" i="11"/>
  <c r="M48" i="11"/>
  <c r="K48" i="11"/>
  <c r="J48" i="11"/>
  <c r="I48" i="11"/>
  <c r="H48" i="11"/>
  <c r="G48" i="11"/>
  <c r="F48" i="11"/>
  <c r="E48" i="11"/>
  <c r="D48" i="11"/>
  <c r="C48" i="11"/>
  <c r="B48" i="11"/>
  <c r="A48" i="11"/>
  <c r="P47" i="11"/>
  <c r="O47" i="11"/>
  <c r="N47" i="11"/>
  <c r="M47" i="11"/>
  <c r="K47" i="11"/>
  <c r="J47" i="11"/>
  <c r="I47" i="11"/>
  <c r="H47" i="11"/>
  <c r="G47" i="11"/>
  <c r="F47" i="11"/>
  <c r="E47" i="11"/>
  <c r="D47" i="11"/>
  <c r="C47" i="11"/>
  <c r="B47" i="11"/>
  <c r="A47" i="11"/>
  <c r="P46" i="11"/>
  <c r="O46" i="11"/>
  <c r="N46" i="11"/>
  <c r="M46" i="11"/>
  <c r="K46" i="11"/>
  <c r="J46" i="11"/>
  <c r="I46" i="11"/>
  <c r="H46" i="11"/>
  <c r="G46" i="11"/>
  <c r="F46" i="11"/>
  <c r="E46" i="11"/>
  <c r="D46" i="11"/>
  <c r="C46" i="11"/>
  <c r="B46" i="11"/>
  <c r="A46" i="11"/>
  <c r="P45" i="11"/>
  <c r="O45" i="11"/>
  <c r="N45" i="11"/>
  <c r="M45" i="11"/>
  <c r="K45" i="11"/>
  <c r="J45" i="11"/>
  <c r="I45" i="11"/>
  <c r="H45" i="11"/>
  <c r="G45" i="11"/>
  <c r="F45" i="11"/>
  <c r="E45" i="11"/>
  <c r="D45" i="11"/>
  <c r="C45" i="11"/>
  <c r="B45" i="11"/>
  <c r="A45" i="11"/>
  <c r="P44" i="11"/>
  <c r="O44" i="11"/>
  <c r="N44" i="11"/>
  <c r="M44" i="11"/>
  <c r="K44" i="11"/>
  <c r="J44" i="11"/>
  <c r="I44" i="11"/>
  <c r="H44" i="11"/>
  <c r="G44" i="11"/>
  <c r="F44" i="11"/>
  <c r="E44" i="11"/>
  <c r="D44" i="11"/>
  <c r="C44" i="11"/>
  <c r="B44" i="11"/>
  <c r="A44" i="11"/>
  <c r="P43" i="11"/>
  <c r="O43" i="11"/>
  <c r="N43" i="11"/>
  <c r="M43" i="11"/>
  <c r="K43" i="11"/>
  <c r="J43" i="11"/>
  <c r="I43" i="11"/>
  <c r="H43" i="11"/>
  <c r="G43" i="11"/>
  <c r="F43" i="11"/>
  <c r="E43" i="11"/>
  <c r="D43" i="11"/>
  <c r="C43" i="11"/>
  <c r="B43" i="11"/>
  <c r="A43" i="11"/>
  <c r="P42" i="11"/>
  <c r="O42" i="11"/>
  <c r="N42" i="11"/>
  <c r="M42" i="11"/>
  <c r="K42" i="11"/>
  <c r="J42" i="11"/>
  <c r="I42" i="11"/>
  <c r="H42" i="11"/>
  <c r="G42" i="11"/>
  <c r="F42" i="11"/>
  <c r="E42" i="11"/>
  <c r="D42" i="11"/>
  <c r="C42" i="11"/>
  <c r="B42" i="11"/>
  <c r="A42" i="11"/>
  <c r="P41" i="11"/>
  <c r="O41" i="11"/>
  <c r="N41" i="11"/>
  <c r="M41" i="11"/>
  <c r="K41" i="11"/>
  <c r="J41" i="11"/>
  <c r="I41" i="11"/>
  <c r="H41" i="11"/>
  <c r="G41" i="11"/>
  <c r="F41" i="11"/>
  <c r="E41" i="11"/>
  <c r="D41" i="11"/>
  <c r="C41" i="11"/>
  <c r="B41" i="11"/>
  <c r="A41" i="11"/>
  <c r="P40" i="11"/>
  <c r="O40" i="11"/>
  <c r="N40" i="11"/>
  <c r="M40" i="11"/>
  <c r="K40" i="11"/>
  <c r="J40" i="11"/>
  <c r="I40" i="11"/>
  <c r="H40" i="11"/>
  <c r="G40" i="11"/>
  <c r="F40" i="11"/>
  <c r="E40" i="11"/>
  <c r="D40" i="11"/>
  <c r="C40" i="11"/>
  <c r="B40" i="11"/>
  <c r="A40" i="11"/>
  <c r="P39" i="11"/>
  <c r="O39" i="11"/>
  <c r="N39" i="11"/>
  <c r="M39" i="11"/>
  <c r="K39" i="11"/>
  <c r="J39" i="11"/>
  <c r="I39" i="11"/>
  <c r="H39" i="11"/>
  <c r="G39" i="11"/>
  <c r="F39" i="11"/>
  <c r="E39" i="11"/>
  <c r="D39" i="11"/>
  <c r="C39" i="11"/>
  <c r="B39" i="11"/>
  <c r="A39" i="11"/>
  <c r="P38" i="11"/>
  <c r="O38" i="11"/>
  <c r="N38" i="11"/>
  <c r="M38" i="11"/>
  <c r="K38" i="11"/>
  <c r="J38" i="11"/>
  <c r="I38" i="11"/>
  <c r="H38" i="11"/>
  <c r="G38" i="11"/>
  <c r="F38" i="11"/>
  <c r="E38" i="11"/>
  <c r="D38" i="11"/>
  <c r="C38" i="11"/>
  <c r="B38" i="11"/>
  <c r="A38" i="11"/>
  <c r="P37" i="11"/>
  <c r="O37" i="11"/>
  <c r="N37" i="11"/>
  <c r="M37" i="11"/>
  <c r="K37" i="11"/>
  <c r="J37" i="11"/>
  <c r="I37" i="11"/>
  <c r="H37" i="11"/>
  <c r="G37" i="11"/>
  <c r="F37" i="11"/>
  <c r="E37" i="11"/>
  <c r="D37" i="11"/>
  <c r="C37" i="11"/>
  <c r="B37" i="11"/>
  <c r="A37" i="11"/>
  <c r="P36" i="11"/>
  <c r="O36" i="11"/>
  <c r="N36" i="11"/>
  <c r="M36" i="11"/>
  <c r="K36" i="11"/>
  <c r="J36" i="11"/>
  <c r="I36" i="11"/>
  <c r="H36" i="11"/>
  <c r="G36" i="11"/>
  <c r="F36" i="11"/>
  <c r="E36" i="11"/>
  <c r="D36" i="11"/>
  <c r="C36" i="11"/>
  <c r="B36" i="11"/>
  <c r="A36" i="11"/>
  <c r="P35" i="11"/>
  <c r="O35" i="11"/>
  <c r="N35" i="11"/>
  <c r="M35" i="11"/>
  <c r="K35" i="11"/>
  <c r="J35" i="11"/>
  <c r="I35" i="11"/>
  <c r="H35" i="11"/>
  <c r="G35" i="11"/>
  <c r="F35" i="11"/>
  <c r="E35" i="11"/>
  <c r="D35" i="11"/>
  <c r="C35" i="11"/>
  <c r="B35" i="11"/>
  <c r="A35" i="11"/>
  <c r="P34" i="11"/>
  <c r="O34" i="11"/>
  <c r="N34" i="11"/>
  <c r="M34" i="11"/>
  <c r="K34" i="11"/>
  <c r="J34" i="11"/>
  <c r="I34" i="11"/>
  <c r="H34" i="11"/>
  <c r="G34" i="11"/>
  <c r="F34" i="11"/>
  <c r="E34" i="11"/>
  <c r="D34" i="11"/>
  <c r="C34" i="11"/>
  <c r="B34" i="11"/>
  <c r="A34" i="11"/>
  <c r="P33" i="11"/>
  <c r="O33" i="11"/>
  <c r="N33" i="11"/>
  <c r="M33" i="11"/>
  <c r="K33" i="11"/>
  <c r="J33" i="11"/>
  <c r="I33" i="11"/>
  <c r="H33" i="11"/>
  <c r="G33" i="11"/>
  <c r="F33" i="11"/>
  <c r="E33" i="11"/>
  <c r="D33" i="11"/>
  <c r="C33" i="11"/>
  <c r="B33" i="11"/>
  <c r="A33" i="11"/>
  <c r="P32" i="11"/>
  <c r="O32" i="11"/>
  <c r="N32" i="11"/>
  <c r="M32" i="11"/>
  <c r="K32" i="11"/>
  <c r="J32" i="11"/>
  <c r="I32" i="11"/>
  <c r="H32" i="11"/>
  <c r="G32" i="11"/>
  <c r="F32" i="11"/>
  <c r="E32" i="11"/>
  <c r="D32" i="11"/>
  <c r="C32" i="11"/>
  <c r="B32" i="11"/>
  <c r="A32" i="11"/>
  <c r="P31" i="11"/>
  <c r="O31" i="11"/>
  <c r="N31" i="11"/>
  <c r="M31" i="11"/>
  <c r="K31" i="11"/>
  <c r="J31" i="11"/>
  <c r="I31" i="11"/>
  <c r="H31" i="11"/>
  <c r="G31" i="11"/>
  <c r="F31" i="11"/>
  <c r="E31" i="11"/>
  <c r="D31" i="11"/>
  <c r="C31" i="11"/>
  <c r="B31" i="11"/>
  <c r="A31" i="11"/>
  <c r="P30" i="11"/>
  <c r="O30" i="11"/>
  <c r="N30" i="11"/>
  <c r="M30" i="11"/>
  <c r="K30" i="11"/>
  <c r="J30" i="11"/>
  <c r="I30" i="11"/>
  <c r="H30" i="11"/>
  <c r="G30" i="11"/>
  <c r="F30" i="11"/>
  <c r="E30" i="11"/>
  <c r="D30" i="11"/>
  <c r="C30" i="11"/>
  <c r="B30" i="11"/>
  <c r="A30" i="11"/>
  <c r="P29" i="11"/>
  <c r="O29" i="11"/>
  <c r="N29" i="11"/>
  <c r="M29" i="11"/>
  <c r="K29" i="11"/>
  <c r="J29" i="11"/>
  <c r="I29" i="11"/>
  <c r="H29" i="11"/>
  <c r="G29" i="11"/>
  <c r="F29" i="11"/>
  <c r="E29" i="11"/>
  <c r="D29" i="11"/>
  <c r="C29" i="11"/>
  <c r="B29" i="11"/>
  <c r="A29" i="11"/>
  <c r="P28" i="11"/>
  <c r="O28" i="11"/>
  <c r="N28" i="11"/>
  <c r="M28" i="11"/>
  <c r="K28" i="11"/>
  <c r="J28" i="11"/>
  <c r="I28" i="11"/>
  <c r="H28" i="11"/>
  <c r="G28" i="11"/>
  <c r="F28" i="11"/>
  <c r="E28" i="11"/>
  <c r="D28" i="11"/>
  <c r="C28" i="11"/>
  <c r="B28" i="11"/>
  <c r="A28" i="11"/>
  <c r="P27" i="11"/>
  <c r="O27" i="11"/>
  <c r="N27" i="11"/>
  <c r="M27" i="11"/>
  <c r="K27" i="11"/>
  <c r="J27" i="11"/>
  <c r="I27" i="11"/>
  <c r="H27" i="11"/>
  <c r="G27" i="11"/>
  <c r="F27" i="11"/>
  <c r="E27" i="11"/>
  <c r="D27" i="11"/>
  <c r="C27" i="11"/>
  <c r="B27" i="11"/>
  <c r="A27" i="11"/>
  <c r="P26" i="11"/>
  <c r="O26" i="11"/>
  <c r="N26" i="11"/>
  <c r="M26" i="11"/>
  <c r="K26" i="11"/>
  <c r="J26" i="11"/>
  <c r="I26" i="11"/>
  <c r="H26" i="11"/>
  <c r="G26" i="11"/>
  <c r="F26" i="11"/>
  <c r="E26" i="11"/>
  <c r="D26" i="11"/>
  <c r="C26" i="11"/>
  <c r="B26" i="11"/>
  <c r="A26" i="11"/>
  <c r="P25" i="11"/>
  <c r="O25" i="11"/>
  <c r="N25" i="11"/>
  <c r="M25" i="11"/>
  <c r="K25" i="11"/>
  <c r="J25" i="11"/>
  <c r="I25" i="11"/>
  <c r="H25" i="11"/>
  <c r="G25" i="11"/>
  <c r="F25" i="11"/>
  <c r="E25" i="11"/>
  <c r="D25" i="11"/>
  <c r="C25" i="11"/>
  <c r="B25" i="11"/>
  <c r="A25" i="11"/>
  <c r="P24" i="11"/>
  <c r="O24" i="11"/>
  <c r="N24" i="11"/>
  <c r="M24" i="11"/>
  <c r="K24" i="11"/>
  <c r="J24" i="11"/>
  <c r="I24" i="11"/>
  <c r="H24" i="11"/>
  <c r="G24" i="11"/>
  <c r="F24" i="11"/>
  <c r="E24" i="11"/>
  <c r="D24" i="11"/>
  <c r="C24" i="11"/>
  <c r="B24" i="11"/>
  <c r="A24" i="11"/>
  <c r="P23" i="11"/>
  <c r="O23" i="11"/>
  <c r="N23" i="11"/>
  <c r="M23" i="11"/>
  <c r="K23" i="11"/>
  <c r="J23" i="11"/>
  <c r="I23" i="11"/>
  <c r="H23" i="11"/>
  <c r="G23" i="11"/>
  <c r="F23" i="11"/>
  <c r="E23" i="11"/>
  <c r="D23" i="11"/>
  <c r="C23" i="11"/>
  <c r="B23" i="11"/>
  <c r="A23" i="11"/>
  <c r="P22" i="11"/>
  <c r="O22" i="11"/>
  <c r="N22" i="11"/>
  <c r="M22" i="11"/>
  <c r="K22" i="11"/>
  <c r="J22" i="11"/>
  <c r="I22" i="11"/>
  <c r="H22" i="11"/>
  <c r="G22" i="11"/>
  <c r="F22" i="11"/>
  <c r="E22" i="11"/>
  <c r="D22" i="11"/>
  <c r="C22" i="11"/>
  <c r="B22" i="11"/>
  <c r="A22" i="11"/>
  <c r="P21" i="11"/>
  <c r="O21" i="11"/>
  <c r="N21" i="11"/>
  <c r="M21" i="11"/>
  <c r="K21" i="11"/>
  <c r="J21" i="11"/>
  <c r="I21" i="11"/>
  <c r="H21" i="11"/>
  <c r="G21" i="11"/>
  <c r="F21" i="11"/>
  <c r="E21" i="11"/>
  <c r="D21" i="11"/>
  <c r="C21" i="11"/>
  <c r="B21" i="11"/>
  <c r="A21" i="11"/>
  <c r="P20" i="11"/>
  <c r="O20" i="11"/>
  <c r="N20" i="11"/>
  <c r="M20" i="11"/>
  <c r="K20" i="11"/>
  <c r="J20" i="11"/>
  <c r="I20" i="11"/>
  <c r="H20" i="11"/>
  <c r="G20" i="11"/>
  <c r="F20" i="11"/>
  <c r="E20" i="11"/>
  <c r="D20" i="11"/>
  <c r="C20" i="11"/>
  <c r="B20" i="11"/>
  <c r="A20" i="11"/>
  <c r="P19" i="11"/>
  <c r="O19" i="11"/>
  <c r="N19" i="11"/>
  <c r="M19" i="11"/>
  <c r="K19" i="11"/>
  <c r="J19" i="11"/>
  <c r="I19" i="11"/>
  <c r="H19" i="11"/>
  <c r="G19" i="11"/>
  <c r="F19" i="11"/>
  <c r="E19" i="11"/>
  <c r="D19" i="11"/>
  <c r="C19" i="11"/>
  <c r="B19" i="11"/>
  <c r="A19" i="11"/>
  <c r="P18" i="11"/>
  <c r="O18" i="11"/>
  <c r="N18" i="11"/>
  <c r="M18" i="11"/>
  <c r="K18" i="11"/>
  <c r="J18" i="11"/>
  <c r="I18" i="11"/>
  <c r="H18" i="11"/>
  <c r="G18" i="11"/>
  <c r="F18" i="11"/>
  <c r="E18" i="11"/>
  <c r="D18" i="11"/>
  <c r="C18" i="11"/>
  <c r="B18" i="11"/>
  <c r="A18" i="11"/>
  <c r="P17" i="11"/>
  <c r="O17" i="11"/>
  <c r="N17" i="11"/>
  <c r="M17" i="11"/>
  <c r="K17" i="11"/>
  <c r="J17" i="11"/>
  <c r="I17" i="11"/>
  <c r="H17" i="11"/>
  <c r="G17" i="11"/>
  <c r="F17" i="11"/>
  <c r="E17" i="11"/>
  <c r="D17" i="11"/>
  <c r="C17" i="11"/>
  <c r="B17" i="11"/>
  <c r="A17" i="11"/>
  <c r="P16" i="11"/>
  <c r="O16" i="11"/>
  <c r="N16" i="11"/>
  <c r="M16" i="11"/>
  <c r="K16" i="11"/>
  <c r="J16" i="11"/>
  <c r="I16" i="11"/>
  <c r="H16" i="11"/>
  <c r="G16" i="11"/>
  <c r="F16" i="11"/>
  <c r="E16" i="11"/>
  <c r="D16" i="11"/>
  <c r="C16" i="11"/>
  <c r="B16" i="11"/>
  <c r="A16" i="11"/>
  <c r="P15" i="11"/>
  <c r="O15" i="11"/>
  <c r="N15" i="11"/>
  <c r="M15" i="11"/>
  <c r="K15" i="11"/>
  <c r="J15" i="11"/>
  <c r="I15" i="11"/>
  <c r="H15" i="11"/>
  <c r="G15" i="11"/>
  <c r="F15" i="11"/>
  <c r="E15" i="11"/>
  <c r="D15" i="11"/>
  <c r="C15" i="11"/>
  <c r="B15" i="11"/>
  <c r="A15" i="11"/>
  <c r="P14" i="11"/>
  <c r="O14" i="11"/>
  <c r="N14" i="11"/>
  <c r="M14" i="11"/>
  <c r="K14" i="11"/>
  <c r="J14" i="11"/>
  <c r="I14" i="11"/>
  <c r="H14" i="11"/>
  <c r="G14" i="11"/>
  <c r="F14" i="11"/>
  <c r="E14" i="11"/>
  <c r="D14" i="11"/>
  <c r="C14" i="11"/>
  <c r="B14" i="11"/>
  <c r="A14" i="11"/>
  <c r="P13" i="11"/>
  <c r="O13" i="11"/>
  <c r="N13" i="11"/>
  <c r="M13" i="11"/>
  <c r="K13" i="11"/>
  <c r="J13" i="11"/>
  <c r="I13" i="11"/>
  <c r="H13" i="11"/>
  <c r="G13" i="11"/>
  <c r="F13" i="11"/>
  <c r="E13" i="11"/>
  <c r="D13" i="11"/>
  <c r="C13" i="11"/>
  <c r="B13" i="11"/>
  <c r="A13" i="11"/>
  <c r="P12" i="11"/>
  <c r="O12" i="11"/>
  <c r="N12" i="11"/>
  <c r="M12" i="11"/>
  <c r="K12" i="11"/>
  <c r="J12" i="11"/>
  <c r="I12" i="11"/>
  <c r="H12" i="11"/>
  <c r="G12" i="11"/>
  <c r="F12" i="11"/>
  <c r="E12" i="11"/>
  <c r="D12" i="11"/>
  <c r="C12" i="11"/>
  <c r="B12" i="11"/>
  <c r="A12" i="11"/>
  <c r="P11" i="11"/>
  <c r="O11" i="11"/>
  <c r="N11" i="11"/>
  <c r="M11" i="11"/>
  <c r="K11" i="11"/>
  <c r="J11" i="11"/>
  <c r="I11" i="11"/>
  <c r="H11" i="11"/>
  <c r="G11" i="11"/>
  <c r="F11" i="11"/>
  <c r="E11" i="11"/>
  <c r="D11" i="11"/>
  <c r="C11" i="11"/>
  <c r="B11" i="11"/>
  <c r="A11" i="11"/>
  <c r="P10" i="11"/>
  <c r="O10" i="11"/>
  <c r="N10" i="11"/>
  <c r="M10" i="11"/>
  <c r="K10" i="11"/>
  <c r="J10" i="11"/>
  <c r="I10" i="11"/>
  <c r="H10" i="11"/>
  <c r="G10" i="11"/>
  <c r="F10" i="11"/>
  <c r="E10" i="11"/>
  <c r="D10" i="11"/>
  <c r="C10" i="11"/>
  <c r="B10" i="11"/>
  <c r="A10" i="11"/>
  <c r="P9" i="11"/>
  <c r="O9" i="11"/>
  <c r="N9" i="11"/>
  <c r="M9" i="11"/>
  <c r="K9" i="11"/>
  <c r="J9" i="11"/>
  <c r="I9" i="11"/>
  <c r="H9" i="11"/>
  <c r="G9" i="11"/>
  <c r="F9" i="11"/>
  <c r="E9" i="11"/>
  <c r="D9" i="11"/>
  <c r="C9" i="11"/>
  <c r="B9" i="11"/>
  <c r="A9" i="11"/>
  <c r="P8" i="11"/>
  <c r="O8" i="11"/>
  <c r="N8" i="11"/>
  <c r="M8" i="11"/>
  <c r="K8" i="11"/>
  <c r="J8" i="11"/>
  <c r="I8" i="11"/>
  <c r="H8" i="11"/>
  <c r="G8" i="11"/>
  <c r="F8" i="11"/>
  <c r="E8" i="11"/>
  <c r="D8" i="11"/>
  <c r="C8" i="11"/>
  <c r="B8" i="11"/>
  <c r="A8" i="11"/>
  <c r="P7" i="11"/>
  <c r="O7" i="11"/>
  <c r="N7" i="11"/>
  <c r="M7" i="11"/>
  <c r="K7" i="11"/>
  <c r="J7" i="11"/>
  <c r="I7" i="11"/>
  <c r="H7" i="11"/>
  <c r="G7" i="11"/>
  <c r="F7" i="11"/>
  <c r="E7" i="11"/>
  <c r="D7" i="11"/>
  <c r="C7" i="11"/>
  <c r="B7" i="11"/>
  <c r="A7" i="11"/>
  <c r="A6" i="11"/>
  <c r="M6" i="11"/>
  <c r="P6" i="11"/>
  <c r="O6" i="11"/>
  <c r="N6" i="11"/>
  <c r="K6" i="11"/>
  <c r="J6" i="11"/>
  <c r="I6" i="11"/>
  <c r="H6" i="11"/>
  <c r="G6" i="11"/>
  <c r="F6" i="11"/>
  <c r="E6" i="11"/>
  <c r="D6" i="11"/>
  <c r="C6" i="11"/>
  <c r="B6" i="11"/>
  <c r="AU17" i="2" l="1"/>
  <c r="AU16" i="2"/>
  <c r="AU15" i="2"/>
  <c r="AU14" i="2"/>
  <c r="AJ140" i="2"/>
  <c r="AN140" i="2" s="1"/>
  <c r="AK140" i="2"/>
  <c r="AP140" i="2" s="1"/>
  <c r="AQ140" i="2" s="1"/>
  <c r="AM140" i="2"/>
  <c r="AL140" i="2"/>
  <c r="AF140" i="2"/>
  <c r="AE140" i="2"/>
  <c r="AD140" i="2"/>
  <c r="AJ139" i="2"/>
  <c r="AN139" i="2" s="1"/>
  <c r="AK139" i="2"/>
  <c r="AP139" i="2" s="1"/>
  <c r="AQ139" i="2" s="1"/>
  <c r="AM139" i="2"/>
  <c r="AL139" i="2"/>
  <c r="AF139" i="2"/>
  <c r="AE139" i="2"/>
  <c r="AD139" i="2"/>
  <c r="AJ138" i="2"/>
  <c r="AN138" i="2" s="1"/>
  <c r="AK138" i="2"/>
  <c r="AP138" i="2" s="1"/>
  <c r="AQ138" i="2" s="1"/>
  <c r="AM138" i="2"/>
  <c r="AL138" i="2"/>
  <c r="AF138" i="2"/>
  <c r="AE138" i="2"/>
  <c r="AD138" i="2"/>
  <c r="AJ137" i="2"/>
  <c r="AN137" i="2" s="1"/>
  <c r="AK137" i="2"/>
  <c r="AP137" i="2" s="1"/>
  <c r="AQ137" i="2" s="1"/>
  <c r="AM137" i="2"/>
  <c r="AL137" i="2"/>
  <c r="AF137" i="2"/>
  <c r="AE137" i="2"/>
  <c r="AD137" i="2"/>
  <c r="AJ136" i="2"/>
  <c r="AN136" i="2" s="1"/>
  <c r="AK136" i="2"/>
  <c r="AP136" i="2" s="1"/>
  <c r="AQ136" i="2" s="1"/>
  <c r="AM136" i="2"/>
  <c r="AL136" i="2"/>
  <c r="AF136" i="2"/>
  <c r="AE136" i="2"/>
  <c r="AD136" i="2"/>
  <c r="AJ135" i="2"/>
  <c r="AN135" i="2" s="1"/>
  <c r="AK135" i="2"/>
  <c r="AP135" i="2" s="1"/>
  <c r="AQ135" i="2" s="1"/>
  <c r="AM135" i="2"/>
  <c r="AL135" i="2"/>
  <c r="AF135" i="2"/>
  <c r="AE135" i="2"/>
  <c r="AD135" i="2"/>
  <c r="AJ134" i="2"/>
  <c r="AN134" i="2" s="1"/>
  <c r="AK134" i="2"/>
  <c r="AP134" i="2" s="1"/>
  <c r="AQ134" i="2" s="1"/>
  <c r="AM134" i="2"/>
  <c r="AL134" i="2"/>
  <c r="AF134" i="2"/>
  <c r="AE134" i="2"/>
  <c r="AD134" i="2"/>
  <c r="AJ133" i="2"/>
  <c r="AN133" i="2" s="1"/>
  <c r="AK133" i="2"/>
  <c r="AP133" i="2" s="1"/>
  <c r="AQ133" i="2" s="1"/>
  <c r="AM133" i="2"/>
  <c r="AL133" i="2"/>
  <c r="AF133" i="2"/>
  <c r="AE133" i="2"/>
  <c r="AD133" i="2"/>
  <c r="AJ132" i="2"/>
  <c r="AN132" i="2" s="1"/>
  <c r="AK132" i="2"/>
  <c r="AP132" i="2" s="1"/>
  <c r="AQ132" i="2" s="1"/>
  <c r="AM132" i="2"/>
  <c r="AL132" i="2"/>
  <c r="AF132" i="2"/>
  <c r="AE132" i="2"/>
  <c r="AD132" i="2"/>
  <c r="AJ131" i="2"/>
  <c r="AN131" i="2" s="1"/>
  <c r="AK131" i="2"/>
  <c r="AP131" i="2" s="1"/>
  <c r="AQ131" i="2" s="1"/>
  <c r="AM131" i="2"/>
  <c r="AL131" i="2"/>
  <c r="AF131" i="2"/>
  <c r="AE131" i="2"/>
  <c r="AD131" i="2"/>
  <c r="AJ130" i="2"/>
  <c r="AN130" i="2" s="1"/>
  <c r="AK130" i="2"/>
  <c r="AP130" i="2" s="1"/>
  <c r="AQ130" i="2" s="1"/>
  <c r="AM130" i="2"/>
  <c r="AL130" i="2"/>
  <c r="AF130" i="2"/>
  <c r="AE130" i="2"/>
  <c r="AD130" i="2"/>
  <c r="AJ129" i="2"/>
  <c r="AN129" i="2" s="1"/>
  <c r="AK129" i="2"/>
  <c r="AP129" i="2" s="1"/>
  <c r="AQ129" i="2" s="1"/>
  <c r="AM129" i="2"/>
  <c r="AL129" i="2"/>
  <c r="AF129" i="2"/>
  <c r="AE129" i="2"/>
  <c r="AD129" i="2"/>
  <c r="AJ128" i="2"/>
  <c r="AN128" i="2" s="1"/>
  <c r="AK128" i="2"/>
  <c r="AP128" i="2" s="1"/>
  <c r="AQ128" i="2" s="1"/>
  <c r="AM128" i="2"/>
  <c r="AL128" i="2"/>
  <c r="AF128" i="2"/>
  <c r="AE128" i="2"/>
  <c r="AD128" i="2"/>
  <c r="AJ127" i="2"/>
  <c r="AN127" i="2" s="1"/>
  <c r="AK127" i="2"/>
  <c r="AP127" i="2" s="1"/>
  <c r="AQ127" i="2" s="1"/>
  <c r="AM127" i="2"/>
  <c r="AL127" i="2"/>
  <c r="AF127" i="2"/>
  <c r="AE127" i="2"/>
  <c r="AD127" i="2"/>
  <c r="AJ126" i="2"/>
  <c r="AN126" i="2" s="1"/>
  <c r="AK126" i="2"/>
  <c r="AP126" i="2" s="1"/>
  <c r="AQ126" i="2" s="1"/>
  <c r="AM126" i="2"/>
  <c r="AL126" i="2"/>
  <c r="AF126" i="2"/>
  <c r="AE126" i="2"/>
  <c r="AD126" i="2"/>
  <c r="AJ125" i="2"/>
  <c r="AN125" i="2" s="1"/>
  <c r="AK125" i="2"/>
  <c r="AP125" i="2" s="1"/>
  <c r="AQ125" i="2" s="1"/>
  <c r="AM125" i="2"/>
  <c r="AL125" i="2"/>
  <c r="AF125" i="2"/>
  <c r="AE125" i="2"/>
  <c r="AD125" i="2"/>
  <c r="AJ124" i="2"/>
  <c r="AN124" i="2" s="1"/>
  <c r="AK124" i="2"/>
  <c r="AP124" i="2" s="1"/>
  <c r="AQ124" i="2" s="1"/>
  <c r="AM124" i="2"/>
  <c r="AL124" i="2"/>
  <c r="AF124" i="2"/>
  <c r="AE124" i="2"/>
  <c r="AD124" i="2"/>
  <c r="AJ123" i="2"/>
  <c r="AN123" i="2" s="1"/>
  <c r="AK123" i="2"/>
  <c r="AP123" i="2" s="1"/>
  <c r="AQ123" i="2" s="1"/>
  <c r="AM123" i="2"/>
  <c r="AL123" i="2"/>
  <c r="AF123" i="2"/>
  <c r="AE123" i="2"/>
  <c r="AD123" i="2"/>
  <c r="AJ122" i="2"/>
  <c r="AN122" i="2" s="1"/>
  <c r="AK122" i="2"/>
  <c r="AP122" i="2" s="1"/>
  <c r="AQ122" i="2" s="1"/>
  <c r="AM122" i="2"/>
  <c r="AL122" i="2"/>
  <c r="AF122" i="2"/>
  <c r="AE122" i="2"/>
  <c r="AD122" i="2"/>
  <c r="AJ121" i="2"/>
  <c r="AN121" i="2" s="1"/>
  <c r="AK121" i="2"/>
  <c r="AP121" i="2" s="1"/>
  <c r="AQ121" i="2" s="1"/>
  <c r="AM121" i="2"/>
  <c r="AL121" i="2"/>
  <c r="AF121" i="2"/>
  <c r="AE121" i="2"/>
  <c r="AD121" i="2"/>
  <c r="AJ120" i="2"/>
  <c r="AN120" i="2" s="1"/>
  <c r="AK120" i="2"/>
  <c r="AP120" i="2" s="1"/>
  <c r="AQ120" i="2" s="1"/>
  <c r="AM120" i="2"/>
  <c r="AL120" i="2"/>
  <c r="AF120" i="2"/>
  <c r="AE120" i="2"/>
  <c r="AD120" i="2"/>
  <c r="AJ119" i="2"/>
  <c r="AN119" i="2" s="1"/>
  <c r="AK119" i="2"/>
  <c r="AP119" i="2" s="1"/>
  <c r="AQ119" i="2" s="1"/>
  <c r="AM119" i="2"/>
  <c r="AL119" i="2"/>
  <c r="AF119" i="2"/>
  <c r="AE119" i="2"/>
  <c r="AD119" i="2"/>
  <c r="AJ118" i="2"/>
  <c r="AN118" i="2" s="1"/>
  <c r="AK118" i="2"/>
  <c r="AP118" i="2" s="1"/>
  <c r="AQ118" i="2" s="1"/>
  <c r="AM118" i="2"/>
  <c r="AL118" i="2"/>
  <c r="AF118" i="2"/>
  <c r="AE118" i="2"/>
  <c r="AD118" i="2"/>
  <c r="AJ117" i="2"/>
  <c r="AN117" i="2" s="1"/>
  <c r="AK117" i="2"/>
  <c r="AP117" i="2" s="1"/>
  <c r="AQ117" i="2" s="1"/>
  <c r="AM117" i="2"/>
  <c r="AL117" i="2"/>
  <c r="AF117" i="2"/>
  <c r="AE117" i="2"/>
  <c r="AD117" i="2"/>
  <c r="AJ116" i="2"/>
  <c r="AN116" i="2" s="1"/>
  <c r="AK116" i="2"/>
  <c r="AP116" i="2" s="1"/>
  <c r="AQ116" i="2" s="1"/>
  <c r="AM116" i="2"/>
  <c r="AL116" i="2"/>
  <c r="AF116" i="2"/>
  <c r="AE116" i="2"/>
  <c r="AD116" i="2"/>
  <c r="AJ115" i="2"/>
  <c r="AN115" i="2" s="1"/>
  <c r="AK115" i="2"/>
  <c r="AP115" i="2" s="1"/>
  <c r="AQ115" i="2" s="1"/>
  <c r="AM115" i="2"/>
  <c r="AL115" i="2"/>
  <c r="AF115" i="2"/>
  <c r="AE115" i="2"/>
  <c r="AD115" i="2"/>
  <c r="AJ114" i="2"/>
  <c r="AN114" i="2" s="1"/>
  <c r="AK114" i="2"/>
  <c r="AP114" i="2" s="1"/>
  <c r="AQ114" i="2" s="1"/>
  <c r="AM114" i="2"/>
  <c r="AL114" i="2"/>
  <c r="AF114" i="2"/>
  <c r="AE114" i="2"/>
  <c r="AD114" i="2"/>
  <c r="AJ113" i="2"/>
  <c r="AN113" i="2" s="1"/>
  <c r="AK113" i="2"/>
  <c r="AP113" i="2" s="1"/>
  <c r="AQ113" i="2" s="1"/>
  <c r="AM113" i="2"/>
  <c r="AL113" i="2"/>
  <c r="AF113" i="2"/>
  <c r="AE113" i="2"/>
  <c r="AD113" i="2"/>
  <c r="AJ112" i="2"/>
  <c r="AN112" i="2" s="1"/>
  <c r="AK112" i="2"/>
  <c r="AP112" i="2" s="1"/>
  <c r="AQ112" i="2" s="1"/>
  <c r="AM112" i="2"/>
  <c r="AL112" i="2"/>
  <c r="AF112" i="2"/>
  <c r="AE112" i="2"/>
  <c r="AD112" i="2"/>
  <c r="AJ111" i="2"/>
  <c r="AN111" i="2" s="1"/>
  <c r="AK111" i="2"/>
  <c r="AP111" i="2" s="1"/>
  <c r="AQ111" i="2" s="1"/>
  <c r="AM111" i="2"/>
  <c r="AL111" i="2"/>
  <c r="AF111" i="2"/>
  <c r="AE111" i="2"/>
  <c r="AD111" i="2"/>
  <c r="AJ110" i="2"/>
  <c r="AN110" i="2" s="1"/>
  <c r="AK110" i="2"/>
  <c r="AP110" i="2" s="1"/>
  <c r="AQ110" i="2" s="1"/>
  <c r="AM110" i="2"/>
  <c r="AL110" i="2"/>
  <c r="AF110" i="2"/>
  <c r="AE110" i="2"/>
  <c r="AD110" i="2"/>
  <c r="AJ109" i="2"/>
  <c r="AN109" i="2" s="1"/>
  <c r="AK109" i="2"/>
  <c r="AP109" i="2" s="1"/>
  <c r="AQ109" i="2" s="1"/>
  <c r="AM109" i="2"/>
  <c r="AL109" i="2"/>
  <c r="AF109" i="2"/>
  <c r="AE109" i="2"/>
  <c r="AD109" i="2"/>
  <c r="AJ108" i="2"/>
  <c r="AN108" i="2" s="1"/>
  <c r="AK108" i="2"/>
  <c r="AP108" i="2" s="1"/>
  <c r="AQ108" i="2" s="1"/>
  <c r="AM108" i="2"/>
  <c r="AL108" i="2"/>
  <c r="AF108" i="2"/>
  <c r="AE108" i="2"/>
  <c r="AD108" i="2"/>
  <c r="AJ107" i="2"/>
  <c r="AN107" i="2" s="1"/>
  <c r="AK107" i="2"/>
  <c r="AP107" i="2" s="1"/>
  <c r="AQ107" i="2" s="1"/>
  <c r="AM107" i="2"/>
  <c r="AL107" i="2"/>
  <c r="AF107" i="2"/>
  <c r="AE107" i="2"/>
  <c r="AD107" i="2"/>
  <c r="AJ106" i="2"/>
  <c r="AN106" i="2" s="1"/>
  <c r="AK106" i="2"/>
  <c r="AP106" i="2" s="1"/>
  <c r="AQ106" i="2" s="1"/>
  <c r="AM106" i="2"/>
  <c r="AL106" i="2"/>
  <c r="AF106" i="2"/>
  <c r="AE106" i="2"/>
  <c r="AJ105" i="2"/>
  <c r="AN105" i="2" s="1"/>
  <c r="AM105" i="2"/>
  <c r="AL105" i="2"/>
  <c r="AK105" i="2"/>
  <c r="AF105" i="2"/>
  <c r="AE105" i="2"/>
  <c r="AD105" i="2"/>
  <c r="AJ104" i="2"/>
  <c r="AN104" i="2" s="1"/>
  <c r="AM104" i="2"/>
  <c r="AL104" i="2"/>
  <c r="AK104" i="2"/>
  <c r="AF104" i="2"/>
  <c r="AE104" i="2"/>
  <c r="AD104" i="2"/>
  <c r="AJ103" i="2"/>
  <c r="AN103" i="2" s="1"/>
  <c r="AM103" i="2"/>
  <c r="AL103" i="2"/>
  <c r="AK103" i="2"/>
  <c r="AF103" i="2"/>
  <c r="AE103" i="2"/>
  <c r="AD103" i="2"/>
  <c r="AJ102" i="2"/>
  <c r="AN102" i="2" s="1"/>
  <c r="AM102" i="2"/>
  <c r="AL102" i="2"/>
  <c r="AK102" i="2"/>
  <c r="AF102" i="2"/>
  <c r="AE102" i="2"/>
  <c r="AD102" i="2"/>
  <c r="AJ101" i="2"/>
  <c r="AN101" i="2" s="1"/>
  <c r="AM101" i="2"/>
  <c r="AL101" i="2"/>
  <c r="AK101" i="2"/>
  <c r="AF101" i="2"/>
  <c r="AE101" i="2"/>
  <c r="AD101" i="2"/>
  <c r="AJ100" i="2"/>
  <c r="AN100" i="2" s="1"/>
  <c r="AM100" i="2"/>
  <c r="AL100" i="2"/>
  <c r="AK100" i="2"/>
  <c r="AF100" i="2"/>
  <c r="AE100" i="2"/>
  <c r="AD100" i="2"/>
  <c r="AJ99" i="2"/>
  <c r="AN99" i="2" s="1"/>
  <c r="AM99" i="2"/>
  <c r="AL99" i="2"/>
  <c r="AK99" i="2"/>
  <c r="AF99" i="2"/>
  <c r="AE99" i="2"/>
  <c r="AD99" i="2"/>
  <c r="AJ98" i="2"/>
  <c r="AN98" i="2" s="1"/>
  <c r="AM98" i="2"/>
  <c r="AL98" i="2"/>
  <c r="AK98" i="2"/>
  <c r="AF98" i="2"/>
  <c r="AE98" i="2"/>
  <c r="AD98" i="2"/>
  <c r="AP104" i="2" l="1"/>
  <c r="AQ104" i="2" s="1"/>
  <c r="AP100" i="2"/>
  <c r="AQ100" i="2" s="1"/>
  <c r="AP101" i="2"/>
  <c r="AQ101" i="2" s="1"/>
  <c r="AP105" i="2"/>
  <c r="AQ105" i="2" s="1"/>
  <c r="AP98" i="2"/>
  <c r="AQ98" i="2" s="1"/>
  <c r="AP102" i="2"/>
  <c r="AQ102" i="2" s="1"/>
  <c r="AP103" i="2"/>
  <c r="AQ103" i="2" s="1"/>
  <c r="AD106" i="2"/>
  <c r="AP99" i="2"/>
  <c r="AQ99" i="2" s="1"/>
  <c r="AU97" i="2" l="1"/>
  <c r="AK97" i="2"/>
  <c r="AO97" i="2" s="1"/>
  <c r="AM97" i="2"/>
  <c r="AN97" i="2"/>
  <c r="AL97" i="2"/>
  <c r="AG97" i="2"/>
  <c r="AF97" i="2"/>
  <c r="AE97" i="2"/>
  <c r="AU96" i="2"/>
  <c r="AK96" i="2"/>
  <c r="AO96" i="2" s="1"/>
  <c r="AM96" i="2"/>
  <c r="AN96" i="2"/>
  <c r="AL96" i="2"/>
  <c r="AG96" i="2"/>
  <c r="AF96" i="2"/>
  <c r="AE96" i="2"/>
  <c r="AU95" i="2"/>
  <c r="AK95" i="2"/>
  <c r="AO95" i="2" s="1"/>
  <c r="AM95" i="2"/>
  <c r="AN95" i="2"/>
  <c r="AL95" i="2"/>
  <c r="AG95" i="2"/>
  <c r="AF95" i="2"/>
  <c r="AE95" i="2"/>
  <c r="AU94" i="2"/>
  <c r="AK94" i="2"/>
  <c r="AO94" i="2" s="1"/>
  <c r="AM94" i="2"/>
  <c r="AN94" i="2"/>
  <c r="AL94" i="2"/>
  <c r="AG94" i="2"/>
  <c r="AF94" i="2"/>
  <c r="AE94" i="2"/>
  <c r="AU93" i="2"/>
  <c r="AK93" i="2"/>
  <c r="AO93" i="2" s="1"/>
  <c r="AM93" i="2"/>
  <c r="AN93" i="2"/>
  <c r="AL93" i="2"/>
  <c r="AG93" i="2"/>
  <c r="AF93" i="2"/>
  <c r="AE93" i="2"/>
  <c r="AU92" i="2"/>
  <c r="AK92" i="2"/>
  <c r="AO92" i="2" s="1"/>
  <c r="AM92" i="2"/>
  <c r="AN92" i="2"/>
  <c r="AL92" i="2"/>
  <c r="AG92" i="2"/>
  <c r="AF92" i="2"/>
  <c r="AE92" i="2"/>
  <c r="AU91" i="2"/>
  <c r="AK91" i="2"/>
  <c r="AO91" i="2" s="1"/>
  <c r="AM91" i="2"/>
  <c r="AN91" i="2"/>
  <c r="AL91" i="2"/>
  <c r="AG91" i="2"/>
  <c r="AF91" i="2"/>
  <c r="AE91" i="2"/>
  <c r="AU90" i="2"/>
  <c r="AK90" i="2"/>
  <c r="AO90" i="2" s="1"/>
  <c r="AM90" i="2"/>
  <c r="AN90" i="2"/>
  <c r="AL90" i="2"/>
  <c r="AG90" i="2"/>
  <c r="AF90" i="2"/>
  <c r="AE90" i="2"/>
  <c r="AU89" i="2"/>
  <c r="AK89" i="2"/>
  <c r="AO89" i="2" s="1"/>
  <c r="AM89" i="2"/>
  <c r="AN89" i="2"/>
  <c r="AL89" i="2"/>
  <c r="AG89" i="2"/>
  <c r="AF89" i="2"/>
  <c r="AE89" i="2"/>
  <c r="AU88" i="2"/>
  <c r="AK88" i="2"/>
  <c r="AO88" i="2" s="1"/>
  <c r="AM88" i="2"/>
  <c r="AN88" i="2"/>
  <c r="AL88" i="2"/>
  <c r="AG88" i="2"/>
  <c r="AF88" i="2"/>
  <c r="AE88" i="2"/>
  <c r="AU87" i="2"/>
  <c r="AK87" i="2"/>
  <c r="AO87" i="2" s="1"/>
  <c r="AM87" i="2"/>
  <c r="AN87" i="2"/>
  <c r="AL87" i="2"/>
  <c r="AG87" i="2"/>
  <c r="AF87" i="2"/>
  <c r="AE87" i="2"/>
  <c r="AU86" i="2"/>
  <c r="AK86" i="2"/>
  <c r="AO86" i="2" s="1"/>
  <c r="AM86" i="2"/>
  <c r="AN86" i="2"/>
  <c r="AL86" i="2"/>
  <c r="AG86" i="2"/>
  <c r="AF86" i="2"/>
  <c r="AE86" i="2"/>
  <c r="AU85" i="2"/>
  <c r="AK85" i="2"/>
  <c r="AO85" i="2" s="1"/>
  <c r="AM85" i="2"/>
  <c r="AN85" i="2"/>
  <c r="AL85" i="2"/>
  <c r="AG85" i="2"/>
  <c r="AF85" i="2"/>
  <c r="AE85" i="2"/>
  <c r="AU84" i="2"/>
  <c r="AK84" i="2"/>
  <c r="AO84" i="2" s="1"/>
  <c r="AM84" i="2"/>
  <c r="AN84" i="2"/>
  <c r="AL84" i="2"/>
  <c r="AG84" i="2"/>
  <c r="AF84" i="2"/>
  <c r="AE84" i="2"/>
  <c r="AU83" i="2"/>
  <c r="AK83" i="2"/>
  <c r="AO83" i="2" s="1"/>
  <c r="AM83" i="2"/>
  <c r="AN83" i="2"/>
  <c r="AL83" i="2"/>
  <c r="AG83" i="2"/>
  <c r="AF83" i="2"/>
  <c r="AE83" i="2"/>
  <c r="AU82" i="2"/>
  <c r="AK82" i="2"/>
  <c r="AO82" i="2" s="1"/>
  <c r="AM82" i="2"/>
  <c r="AN82" i="2"/>
  <c r="AL82" i="2"/>
  <c r="AG82" i="2"/>
  <c r="AF82" i="2"/>
  <c r="AE82" i="2"/>
  <c r="AU81" i="2"/>
  <c r="AK81" i="2"/>
  <c r="AO81" i="2" s="1"/>
  <c r="AM81" i="2"/>
  <c r="AN81" i="2"/>
  <c r="AL81" i="2"/>
  <c r="AG81" i="2"/>
  <c r="AF81" i="2"/>
  <c r="AE81" i="2"/>
  <c r="AU80" i="2"/>
  <c r="AK80" i="2"/>
  <c r="AO80" i="2" s="1"/>
  <c r="AM80" i="2"/>
  <c r="AN80" i="2"/>
  <c r="AL80" i="2"/>
  <c r="AG80" i="2"/>
  <c r="AF80" i="2"/>
  <c r="AE80" i="2"/>
  <c r="AU79" i="2"/>
  <c r="AK79" i="2"/>
  <c r="AO79" i="2" s="1"/>
  <c r="AM79" i="2"/>
  <c r="AN79" i="2"/>
  <c r="AL79" i="2"/>
  <c r="AG79" i="2"/>
  <c r="AF79" i="2"/>
  <c r="AE79" i="2"/>
  <c r="AU78" i="2"/>
  <c r="AK78" i="2"/>
  <c r="AO78" i="2" s="1"/>
  <c r="AM78" i="2"/>
  <c r="AN78" i="2"/>
  <c r="AL78" i="2"/>
  <c r="AG78" i="2"/>
  <c r="AF78" i="2"/>
  <c r="AE78" i="2"/>
  <c r="AU77" i="2"/>
  <c r="AK77" i="2"/>
  <c r="AO77" i="2" s="1"/>
  <c r="AM77" i="2"/>
  <c r="AN77" i="2"/>
  <c r="AL77" i="2"/>
  <c r="AG77" i="2"/>
  <c r="AF77" i="2"/>
  <c r="AE77" i="2"/>
  <c r="AU76" i="2"/>
  <c r="AK76" i="2"/>
  <c r="AO76" i="2" s="1"/>
  <c r="AM76" i="2"/>
  <c r="AN76" i="2"/>
  <c r="AL76" i="2"/>
  <c r="AG76" i="2"/>
  <c r="AF76" i="2"/>
  <c r="AE76" i="2"/>
  <c r="AU75" i="2"/>
  <c r="AK75" i="2"/>
  <c r="AO75" i="2" s="1"/>
  <c r="AM75" i="2"/>
  <c r="AN75" i="2"/>
  <c r="AL75" i="2"/>
  <c r="AG75" i="2"/>
  <c r="AF75" i="2"/>
  <c r="AE75" i="2"/>
  <c r="AU74" i="2"/>
  <c r="AK74" i="2"/>
  <c r="AO74" i="2" s="1"/>
  <c r="AM74" i="2"/>
  <c r="AN74" i="2"/>
  <c r="AL74" i="2"/>
  <c r="AG74" i="2"/>
  <c r="AF74" i="2"/>
  <c r="AE74" i="2"/>
  <c r="AU73" i="2"/>
  <c r="AK73" i="2"/>
  <c r="AO73" i="2" s="1"/>
  <c r="AM73" i="2"/>
  <c r="AN73" i="2"/>
  <c r="AL73" i="2"/>
  <c r="AG73" i="2"/>
  <c r="AF73" i="2"/>
  <c r="AE73" i="2"/>
  <c r="AU72" i="2"/>
  <c r="AK72" i="2"/>
  <c r="AO72" i="2" s="1"/>
  <c r="AM72" i="2"/>
  <c r="AN72" i="2"/>
  <c r="AL72" i="2"/>
  <c r="AG72" i="2"/>
  <c r="AF72" i="2"/>
  <c r="AE72" i="2"/>
  <c r="AU71" i="2"/>
  <c r="AK71" i="2"/>
  <c r="AO71" i="2" s="1"/>
  <c r="AM71" i="2"/>
  <c r="AN71" i="2"/>
  <c r="AL71" i="2"/>
  <c r="AG71" i="2"/>
  <c r="AF71" i="2"/>
  <c r="AE71" i="2"/>
  <c r="AU70" i="2"/>
  <c r="AK70" i="2"/>
  <c r="AO70" i="2" s="1"/>
  <c r="AM70" i="2"/>
  <c r="AN70" i="2"/>
  <c r="AL70" i="2"/>
  <c r="AG70" i="2"/>
  <c r="AF70" i="2"/>
  <c r="AE70" i="2"/>
  <c r="AU69" i="2"/>
  <c r="AK69" i="2"/>
  <c r="AO69" i="2" s="1"/>
  <c r="AM69" i="2"/>
  <c r="AN69" i="2"/>
  <c r="AL69" i="2"/>
  <c r="AG69" i="2"/>
  <c r="AF69" i="2"/>
  <c r="AE69" i="2"/>
  <c r="AU68" i="2"/>
  <c r="AU67" i="2"/>
  <c r="AK67" i="2"/>
  <c r="AO67" i="2" s="1"/>
  <c r="AM67" i="2"/>
  <c r="AN67" i="2"/>
  <c r="AL67" i="2"/>
  <c r="AG67" i="2"/>
  <c r="AF67" i="2"/>
  <c r="AE67" i="2"/>
  <c r="AU66" i="2"/>
  <c r="AK66" i="2"/>
  <c r="AO66" i="2" s="1"/>
  <c r="AM66" i="2"/>
  <c r="AN66" i="2"/>
  <c r="AL66" i="2"/>
  <c r="AG66" i="2"/>
  <c r="AF66" i="2"/>
  <c r="AE66" i="2"/>
  <c r="AU65" i="2"/>
  <c r="AK65" i="2"/>
  <c r="AO65" i="2" s="1"/>
  <c r="AM65" i="2"/>
  <c r="AN65" i="2"/>
  <c r="AL65" i="2"/>
  <c r="AG65" i="2"/>
  <c r="AF65" i="2"/>
  <c r="AE65" i="2"/>
  <c r="AU64" i="2"/>
  <c r="AK64" i="2"/>
  <c r="AO64" i="2" s="1"/>
  <c r="AM64" i="2"/>
  <c r="AN64" i="2"/>
  <c r="AL64" i="2"/>
  <c r="AG64" i="2"/>
  <c r="AF64" i="2"/>
  <c r="AE64" i="2"/>
  <c r="AU63" i="2"/>
  <c r="AK63" i="2"/>
  <c r="AO63" i="2" s="1"/>
  <c r="AM63" i="2"/>
  <c r="AN63" i="2"/>
  <c r="AL63" i="2"/>
  <c r="AG63" i="2"/>
  <c r="AF63" i="2"/>
  <c r="AE63" i="2"/>
  <c r="AU62" i="2"/>
  <c r="AK62" i="2"/>
  <c r="AO62" i="2" s="1"/>
  <c r="AM62" i="2"/>
  <c r="AN62" i="2"/>
  <c r="AL62" i="2"/>
  <c r="AG62" i="2"/>
  <c r="AF62" i="2"/>
  <c r="AE62" i="2"/>
  <c r="AU61" i="2"/>
  <c r="AK61" i="2"/>
  <c r="AO61" i="2" s="1"/>
  <c r="AM61" i="2"/>
  <c r="AN61" i="2"/>
  <c r="AL61" i="2"/>
  <c r="AG61" i="2"/>
  <c r="AF61" i="2"/>
  <c r="AE61" i="2"/>
  <c r="AU60" i="2"/>
  <c r="AK60" i="2"/>
  <c r="AO60" i="2" s="1"/>
  <c r="AM60" i="2"/>
  <c r="AN60" i="2"/>
  <c r="AL60" i="2"/>
  <c r="AG60" i="2"/>
  <c r="AF60" i="2"/>
  <c r="AE60" i="2"/>
  <c r="AU59" i="2"/>
  <c r="AK59" i="2"/>
  <c r="AO59" i="2" s="1"/>
  <c r="AM59" i="2"/>
  <c r="AN59" i="2"/>
  <c r="AL59" i="2"/>
  <c r="AG59" i="2"/>
  <c r="AF59" i="2"/>
  <c r="AE59" i="2"/>
  <c r="AU58" i="2"/>
  <c r="AK58" i="2"/>
  <c r="AO58" i="2" s="1"/>
  <c r="AM58" i="2"/>
  <c r="AN58" i="2"/>
  <c r="AL58" i="2"/>
  <c r="AG58" i="2"/>
  <c r="AF58" i="2"/>
  <c r="AE58" i="2"/>
  <c r="AU57" i="2"/>
  <c r="AK57" i="2"/>
  <c r="AO57" i="2" s="1"/>
  <c r="AM57" i="2"/>
  <c r="AN57" i="2"/>
  <c r="AL57" i="2"/>
  <c r="AG57" i="2"/>
  <c r="AF57" i="2"/>
  <c r="AE57" i="2"/>
  <c r="AU56" i="2"/>
  <c r="AK56" i="2"/>
  <c r="AO56" i="2" s="1"/>
  <c r="AM56" i="2"/>
  <c r="AN56" i="2"/>
  <c r="AL56" i="2"/>
  <c r="AG56" i="2"/>
  <c r="AF56" i="2"/>
  <c r="AE56" i="2"/>
  <c r="AQ64" i="2" l="1"/>
  <c r="AR64" i="2" s="1"/>
  <c r="AQ63" i="2"/>
  <c r="AR63" i="2" s="1"/>
  <c r="AQ92" i="2"/>
  <c r="AR92" i="2" s="1"/>
  <c r="AQ56" i="2"/>
  <c r="AR56" i="2" s="1"/>
  <c r="AQ67" i="2"/>
  <c r="AR67" i="2" s="1"/>
  <c r="AQ59" i="2"/>
  <c r="AR59" i="2" s="1"/>
  <c r="AQ60" i="2"/>
  <c r="AR60" i="2" s="1"/>
  <c r="AQ62" i="2"/>
  <c r="AR62" i="2" s="1"/>
  <c r="AQ58" i="2"/>
  <c r="AR58" i="2" s="1"/>
  <c r="AQ66" i="2"/>
  <c r="AR66" i="2" s="1"/>
  <c r="AQ71" i="2"/>
  <c r="AR71" i="2" s="1"/>
  <c r="AQ74" i="2"/>
  <c r="AR74" i="2" s="1"/>
  <c r="AQ78" i="2"/>
  <c r="AR78" i="2" s="1"/>
  <c r="AD84" i="2"/>
  <c r="AQ86" i="2"/>
  <c r="AR86" i="2" s="1"/>
  <c r="AD88" i="2"/>
  <c r="AQ89" i="2"/>
  <c r="AR89" i="2" s="1"/>
  <c r="AD95" i="2"/>
  <c r="AD96" i="2"/>
  <c r="AQ97" i="2"/>
  <c r="AR97" i="2" s="1"/>
  <c r="AQ72" i="2"/>
  <c r="AR72" i="2" s="1"/>
  <c r="AD72" i="2"/>
  <c r="AD85" i="2"/>
  <c r="AD56" i="2"/>
  <c r="AD57" i="2"/>
  <c r="AD59" i="2"/>
  <c r="AD60" i="2"/>
  <c r="AD61" i="2"/>
  <c r="AD63" i="2"/>
  <c r="AD64" i="2"/>
  <c r="AD65" i="2"/>
  <c r="AD67" i="2"/>
  <c r="AQ69" i="2"/>
  <c r="AR69" i="2" s="1"/>
  <c r="AQ70" i="2"/>
  <c r="AR70" i="2" s="1"/>
  <c r="AD83" i="2"/>
  <c r="AQ83" i="2"/>
  <c r="AR83" i="2" s="1"/>
  <c r="AD86" i="2"/>
  <c r="AD89" i="2"/>
  <c r="AQ91" i="2"/>
  <c r="AR91" i="2" s="1"/>
  <c r="AQ94" i="2"/>
  <c r="AR94" i="2" s="1"/>
  <c r="AD94" i="2"/>
  <c r="AD97" i="2"/>
  <c r="AQ57" i="2"/>
  <c r="AR57" i="2" s="1"/>
  <c r="AQ65" i="2"/>
  <c r="AR65" i="2" s="1"/>
  <c r="AD77" i="2"/>
  <c r="AD62" i="2"/>
  <c r="AD66" i="2"/>
  <c r="AD69" i="2"/>
  <c r="AD71" i="2"/>
  <c r="AQ73" i="2"/>
  <c r="AR73" i="2" s="1"/>
  <c r="AQ75" i="2"/>
  <c r="AR75" i="2" s="1"/>
  <c r="AQ76" i="2"/>
  <c r="AR76" i="2" s="1"/>
  <c r="AQ77" i="2"/>
  <c r="AR77" i="2" s="1"/>
  <c r="AQ79" i="2"/>
  <c r="AR79" i="2" s="1"/>
  <c r="AQ80" i="2"/>
  <c r="AR80" i="2" s="1"/>
  <c r="AQ81" i="2"/>
  <c r="AR81" i="2" s="1"/>
  <c r="AQ82" i="2"/>
  <c r="AR82" i="2" s="1"/>
  <c r="AQ85" i="2"/>
  <c r="AR85" i="2" s="1"/>
  <c r="AQ88" i="2"/>
  <c r="AR88" i="2" s="1"/>
  <c r="AD91" i="2"/>
  <c r="AD92" i="2"/>
  <c r="AQ93" i="2"/>
  <c r="AR93" i="2" s="1"/>
  <c r="AQ96" i="2"/>
  <c r="AR96" i="2" s="1"/>
  <c r="AQ61" i="2"/>
  <c r="AR61" i="2" s="1"/>
  <c r="AD73" i="2"/>
  <c r="AD81" i="2"/>
  <c r="AD58" i="2"/>
  <c r="AD70" i="2"/>
  <c r="AD74" i="2"/>
  <c r="AD75" i="2"/>
  <c r="AD76" i="2"/>
  <c r="AD78" i="2"/>
  <c r="AD79" i="2"/>
  <c r="AD80" i="2"/>
  <c r="AD82" i="2"/>
  <c r="AQ84" i="2"/>
  <c r="AR84" i="2" s="1"/>
  <c r="AD87" i="2"/>
  <c r="AQ87" i="2"/>
  <c r="AR87" i="2" s="1"/>
  <c r="AD90" i="2"/>
  <c r="AQ90" i="2"/>
  <c r="AR90" i="2" s="1"/>
  <c r="AD93" i="2"/>
  <c r="AQ95" i="2"/>
  <c r="AR95" i="2" s="1"/>
  <c r="AU11" i="2" l="1"/>
  <c r="AU10" i="2"/>
  <c r="AU9" i="2"/>
  <c r="AU8" i="2"/>
  <c r="AU7" i="2"/>
  <c r="AS33" i="2" l="1"/>
  <c r="AP33" i="2"/>
  <c r="AK33" i="2" s="1"/>
  <c r="AO33" i="2" s="1"/>
  <c r="AM33" i="2"/>
  <c r="AJ33" i="2"/>
  <c r="AN33" i="2" s="1"/>
  <c r="AI33" i="2"/>
  <c r="AH33" i="2"/>
  <c r="AL33" i="2" s="1"/>
  <c r="AG33" i="2"/>
  <c r="AF33" i="2"/>
  <c r="AE33" i="2"/>
  <c r="AS32" i="2"/>
  <c r="AP32" i="2"/>
  <c r="AK32" i="2" s="1"/>
  <c r="AO32" i="2" s="1"/>
  <c r="AM32" i="2"/>
  <c r="AJ32" i="2"/>
  <c r="AN32" i="2" s="1"/>
  <c r="AI32" i="2"/>
  <c r="AH32" i="2"/>
  <c r="AL32" i="2" s="1"/>
  <c r="AG32" i="2"/>
  <c r="AF32" i="2"/>
  <c r="AE32" i="2"/>
  <c r="AS31" i="2"/>
  <c r="AP31" i="2"/>
  <c r="AK31" i="2" s="1"/>
  <c r="AO31" i="2" s="1"/>
  <c r="AM31" i="2"/>
  <c r="AJ31" i="2"/>
  <c r="AN31" i="2" s="1"/>
  <c r="AI31" i="2"/>
  <c r="AH31" i="2"/>
  <c r="AL31" i="2" s="1"/>
  <c r="AG31" i="2"/>
  <c r="AF31" i="2"/>
  <c r="AE31" i="2"/>
  <c r="AS30" i="2"/>
  <c r="AP30" i="2"/>
  <c r="AK30" i="2" s="1"/>
  <c r="AO30" i="2" s="1"/>
  <c r="AM30" i="2"/>
  <c r="AJ30" i="2"/>
  <c r="AN30" i="2" s="1"/>
  <c r="AI30" i="2"/>
  <c r="AH30" i="2"/>
  <c r="AL30" i="2" s="1"/>
  <c r="AG30" i="2"/>
  <c r="AF30" i="2"/>
  <c r="AE30" i="2"/>
  <c r="AS29" i="2"/>
  <c r="AP29" i="2"/>
  <c r="AK29" i="2" s="1"/>
  <c r="AO29" i="2" s="1"/>
  <c r="AM29" i="2"/>
  <c r="AJ29" i="2"/>
  <c r="AN29" i="2" s="1"/>
  <c r="AI29" i="2"/>
  <c r="AH29" i="2"/>
  <c r="AL29" i="2" s="1"/>
  <c r="AG29" i="2"/>
  <c r="AF29" i="2"/>
  <c r="AE29" i="2"/>
  <c r="AS28" i="2"/>
  <c r="AP28" i="2"/>
  <c r="AK28" i="2" s="1"/>
  <c r="AO28" i="2" s="1"/>
  <c r="AM28" i="2"/>
  <c r="AJ28" i="2"/>
  <c r="AN28" i="2" s="1"/>
  <c r="AI28" i="2"/>
  <c r="AH28" i="2"/>
  <c r="AL28" i="2" s="1"/>
  <c r="AG28" i="2"/>
  <c r="AF28" i="2"/>
  <c r="AE28" i="2"/>
  <c r="AS27" i="2"/>
  <c r="AP27" i="2"/>
  <c r="AK27" i="2" s="1"/>
  <c r="AO27" i="2" s="1"/>
  <c r="AM27" i="2"/>
  <c r="AJ27" i="2"/>
  <c r="AN27" i="2" s="1"/>
  <c r="AI27" i="2"/>
  <c r="AH27" i="2"/>
  <c r="AL27" i="2" s="1"/>
  <c r="AG27" i="2"/>
  <c r="AF27" i="2"/>
  <c r="AE27" i="2"/>
  <c r="AS26" i="2"/>
  <c r="AP26" i="2"/>
  <c r="AK26" i="2" s="1"/>
  <c r="AO26" i="2" s="1"/>
  <c r="AJ26" i="2"/>
  <c r="AN26" i="2" s="1"/>
  <c r="AI26" i="2"/>
  <c r="AM26" i="2" s="1"/>
  <c r="AH26" i="2"/>
  <c r="AL26" i="2" s="1"/>
  <c r="AG26" i="2"/>
  <c r="AF26" i="2"/>
  <c r="AE26" i="2"/>
  <c r="AS25" i="2"/>
  <c r="AP25" i="2"/>
  <c r="AK25" i="2" s="1"/>
  <c r="AO25" i="2" s="1"/>
  <c r="AJ25" i="2"/>
  <c r="AN25" i="2" s="1"/>
  <c r="AI25" i="2"/>
  <c r="AM25" i="2" s="1"/>
  <c r="AH25" i="2"/>
  <c r="AL25" i="2" s="1"/>
  <c r="AG25" i="2"/>
  <c r="AF25" i="2"/>
  <c r="AE25" i="2"/>
  <c r="AS24" i="2"/>
  <c r="AP24" i="2"/>
  <c r="AK24" i="2" s="1"/>
  <c r="AO24" i="2" s="1"/>
  <c r="AJ24" i="2"/>
  <c r="AN24" i="2" s="1"/>
  <c r="AI24" i="2"/>
  <c r="AM24" i="2" s="1"/>
  <c r="AH24" i="2"/>
  <c r="AL24" i="2" s="1"/>
  <c r="AG24" i="2"/>
  <c r="AF24" i="2"/>
  <c r="AE24" i="2"/>
  <c r="AS23" i="2"/>
  <c r="AP23" i="2"/>
  <c r="AK23" i="2" s="1"/>
  <c r="AO23" i="2" s="1"/>
  <c r="AJ23" i="2"/>
  <c r="AN23" i="2" s="1"/>
  <c r="AI23" i="2"/>
  <c r="AM23" i="2" s="1"/>
  <c r="AH23" i="2"/>
  <c r="AL23" i="2" s="1"/>
  <c r="AG23" i="2"/>
  <c r="AF23" i="2"/>
  <c r="AE23" i="2"/>
  <c r="AS22" i="2"/>
  <c r="AP22" i="2"/>
  <c r="AK22" i="2" s="1"/>
  <c r="AO22" i="2" s="1"/>
  <c r="AJ22" i="2"/>
  <c r="AN22" i="2" s="1"/>
  <c r="AI22" i="2"/>
  <c r="AM22" i="2" s="1"/>
  <c r="AH22" i="2"/>
  <c r="AL22" i="2" s="1"/>
  <c r="AG22" i="2"/>
  <c r="AF22" i="2"/>
  <c r="AE22" i="2"/>
  <c r="AS21" i="2"/>
  <c r="AP21" i="2"/>
  <c r="AK21" i="2" s="1"/>
  <c r="AO21" i="2" s="1"/>
  <c r="AJ21" i="2"/>
  <c r="AN21" i="2" s="1"/>
  <c r="AI21" i="2"/>
  <c r="AM21" i="2" s="1"/>
  <c r="AH21" i="2"/>
  <c r="AL21" i="2" s="1"/>
  <c r="AG21" i="2"/>
  <c r="AF21" i="2"/>
  <c r="AE21" i="2"/>
  <c r="AS20" i="2"/>
  <c r="AP20" i="2"/>
  <c r="AK20" i="2" s="1"/>
  <c r="AO20" i="2" s="1"/>
  <c r="AJ20" i="2"/>
  <c r="AN20" i="2" s="1"/>
  <c r="AI20" i="2"/>
  <c r="AM20" i="2" s="1"/>
  <c r="AH20" i="2"/>
  <c r="AL20" i="2" s="1"/>
  <c r="AG20" i="2"/>
  <c r="AF20" i="2"/>
  <c r="AE20" i="2"/>
  <c r="AS19" i="2"/>
  <c r="AP19" i="2"/>
  <c r="AK19" i="2" s="1"/>
  <c r="AO19" i="2" s="1"/>
  <c r="AJ19" i="2"/>
  <c r="AN19" i="2" s="1"/>
  <c r="AI19" i="2"/>
  <c r="AM19" i="2" s="1"/>
  <c r="AH19" i="2"/>
  <c r="AL19" i="2" s="1"/>
  <c r="AG19" i="2"/>
  <c r="AF19" i="2"/>
  <c r="AE19" i="2"/>
  <c r="AS18" i="2"/>
  <c r="AP18" i="2"/>
  <c r="AK18" i="2" s="1"/>
  <c r="AO18" i="2" s="1"/>
  <c r="AJ18" i="2"/>
  <c r="AN18" i="2" s="1"/>
  <c r="AI18" i="2"/>
  <c r="AM18" i="2" s="1"/>
  <c r="AH18" i="2"/>
  <c r="AL18" i="2" s="1"/>
  <c r="AG18" i="2"/>
  <c r="AF18" i="2"/>
  <c r="AE18" i="2"/>
  <c r="AP17" i="2"/>
  <c r="AK17" i="2" s="1"/>
  <c r="AO17" i="2" s="1"/>
  <c r="AM17" i="2"/>
  <c r="AJ17" i="2"/>
  <c r="AN17" i="2" s="1"/>
  <c r="AI17" i="2"/>
  <c r="AH17" i="2"/>
  <c r="AL17" i="2" s="1"/>
  <c r="AG17" i="2"/>
  <c r="AF17" i="2"/>
  <c r="AE17" i="2"/>
  <c r="AS16" i="2"/>
  <c r="AP16" i="2"/>
  <c r="AK16" i="2" s="1"/>
  <c r="AO16" i="2" s="1"/>
  <c r="AM16" i="2"/>
  <c r="AJ16" i="2"/>
  <c r="AN16" i="2" s="1"/>
  <c r="AI16" i="2"/>
  <c r="AH16" i="2"/>
  <c r="AL16" i="2" s="1"/>
  <c r="AG16" i="2"/>
  <c r="AF16" i="2"/>
  <c r="AE16" i="2"/>
  <c r="AS15" i="2"/>
  <c r="AP15" i="2"/>
  <c r="AK15" i="2" s="1"/>
  <c r="AO15" i="2" s="1"/>
  <c r="AM15" i="2"/>
  <c r="AJ15" i="2"/>
  <c r="AN15" i="2" s="1"/>
  <c r="AI15" i="2"/>
  <c r="AH15" i="2"/>
  <c r="AL15" i="2" s="1"/>
  <c r="AG15" i="2"/>
  <c r="AF15" i="2"/>
  <c r="AE15" i="2"/>
  <c r="AU13" i="2"/>
  <c r="AS13" i="2"/>
  <c r="AP13" i="2"/>
  <c r="AK13" i="2" s="1"/>
  <c r="AO13" i="2" s="1"/>
  <c r="AM13" i="2"/>
  <c r="AJ13" i="2"/>
  <c r="AN13" i="2" s="1"/>
  <c r="AI13" i="2"/>
  <c r="AH13" i="2"/>
  <c r="AL13" i="2" s="1"/>
  <c r="AG13" i="2"/>
  <c r="AF13" i="2"/>
  <c r="AE13" i="2"/>
  <c r="AS12" i="2"/>
  <c r="AP12" i="2"/>
  <c r="AK12" i="2" s="1"/>
  <c r="AO12" i="2" s="1"/>
  <c r="AM12" i="2"/>
  <c r="AJ12" i="2"/>
  <c r="AN12" i="2" s="1"/>
  <c r="AI12" i="2"/>
  <c r="AH12" i="2"/>
  <c r="AL12" i="2" s="1"/>
  <c r="AG12" i="2"/>
  <c r="AF12" i="2"/>
  <c r="AE12" i="2"/>
  <c r="AS11" i="2"/>
  <c r="AP11" i="2"/>
  <c r="AK11" i="2" s="1"/>
  <c r="AO11" i="2" s="1"/>
  <c r="AM11" i="2"/>
  <c r="AJ11" i="2"/>
  <c r="AN11" i="2" s="1"/>
  <c r="AI11" i="2"/>
  <c r="AH11" i="2"/>
  <c r="AL11" i="2" s="1"/>
  <c r="AG11" i="2"/>
  <c r="AF11" i="2"/>
  <c r="AE11" i="2"/>
  <c r="AS10" i="2"/>
  <c r="AP10" i="2"/>
  <c r="AK10" i="2" s="1"/>
  <c r="AO10" i="2" s="1"/>
  <c r="AM10" i="2"/>
  <c r="AJ10" i="2"/>
  <c r="AN10" i="2" s="1"/>
  <c r="AI10" i="2"/>
  <c r="AH10" i="2"/>
  <c r="AL10" i="2" s="1"/>
  <c r="AG10" i="2"/>
  <c r="AF10" i="2"/>
  <c r="AE10" i="2"/>
  <c r="AS9" i="2"/>
  <c r="AP9" i="2"/>
  <c r="AK9" i="2" s="1"/>
  <c r="AO9" i="2" s="1"/>
  <c r="AM9" i="2"/>
  <c r="AJ9" i="2"/>
  <c r="AN9" i="2" s="1"/>
  <c r="AI9" i="2"/>
  <c r="AH9" i="2"/>
  <c r="AL9" i="2" s="1"/>
  <c r="AG9" i="2"/>
  <c r="AF9" i="2"/>
  <c r="AE9" i="2"/>
  <c r="AS8" i="2"/>
  <c r="AP8" i="2"/>
  <c r="AK8" i="2" s="1"/>
  <c r="AO8" i="2" s="1"/>
  <c r="AM8" i="2"/>
  <c r="AJ8" i="2"/>
  <c r="AN8" i="2" s="1"/>
  <c r="AI8" i="2"/>
  <c r="AH8" i="2"/>
  <c r="AL8" i="2" s="1"/>
  <c r="AG8" i="2"/>
  <c r="AF8" i="2"/>
  <c r="AE8" i="2"/>
  <c r="AS7" i="2"/>
  <c r="AP7" i="2"/>
  <c r="AK7" i="2" s="1"/>
  <c r="AO7" i="2" s="1"/>
  <c r="AM7" i="2"/>
  <c r="AJ7" i="2"/>
  <c r="AN7" i="2" s="1"/>
  <c r="AI7" i="2"/>
  <c r="AH7" i="2"/>
  <c r="AL7" i="2" s="1"/>
  <c r="AG7" i="2"/>
  <c r="AF7" i="2"/>
  <c r="AE7" i="2"/>
  <c r="AU6" i="2"/>
  <c r="AS6" i="2"/>
  <c r="AP6" i="2"/>
  <c r="AK6" i="2" s="1"/>
  <c r="AO6" i="2" s="1"/>
  <c r="AM6" i="2"/>
  <c r="AJ6" i="2"/>
  <c r="AN6" i="2" s="1"/>
  <c r="AI6" i="2"/>
  <c r="AH6" i="2"/>
  <c r="AL6" i="2" s="1"/>
  <c r="AG6" i="2"/>
  <c r="AF6" i="2"/>
  <c r="AE6" i="2"/>
  <c r="AU5" i="2"/>
  <c r="AP5" i="2"/>
  <c r="AK5" i="2" s="1"/>
  <c r="AO5" i="2" s="1"/>
  <c r="AM5" i="2"/>
  <c r="AJ5" i="2"/>
  <c r="AN5" i="2" s="1"/>
  <c r="AI5" i="2"/>
  <c r="AH5" i="2"/>
  <c r="AL5" i="2" s="1"/>
  <c r="AG5" i="2"/>
  <c r="AF5" i="2"/>
  <c r="AE5" i="2"/>
  <c r="AQ32" i="2" l="1"/>
  <c r="AR32" i="2" s="1"/>
  <c r="AQ30" i="2"/>
  <c r="AR30" i="2" s="1"/>
  <c r="AD24" i="2"/>
  <c r="AQ24" i="2"/>
  <c r="AR24" i="2" s="1"/>
  <c r="AD23" i="2"/>
  <c r="AD7" i="2"/>
  <c r="AQ16" i="2"/>
  <c r="AR16" i="2" s="1"/>
  <c r="AQ20" i="2"/>
  <c r="AR20" i="2" s="1"/>
  <c r="AQ28" i="2"/>
  <c r="AR28" i="2" s="1"/>
  <c r="AD13" i="2"/>
  <c r="AQ13" i="2"/>
  <c r="AR13" i="2" s="1"/>
  <c r="AD18" i="2"/>
  <c r="AQ25" i="2"/>
  <c r="AR25" i="2" s="1"/>
  <c r="AD28" i="2"/>
  <c r="AQ29" i="2"/>
  <c r="AR29" i="2" s="1"/>
  <c r="AD15" i="2"/>
  <c r="AD5" i="2"/>
  <c r="AQ6" i="2"/>
  <c r="AR6" i="2" s="1"/>
  <c r="AD6" i="2"/>
  <c r="AQ7" i="2"/>
  <c r="AR7" i="2" s="1"/>
  <c r="AD8" i="2"/>
  <c r="AQ9" i="2"/>
  <c r="AR9" i="2" s="1"/>
  <c r="AD9" i="2"/>
  <c r="AD10" i="2"/>
  <c r="AQ11" i="2"/>
  <c r="AR11" i="2" s="1"/>
  <c r="AD11" i="2"/>
  <c r="AQ5" i="2"/>
  <c r="AR5" i="2" s="1"/>
  <c r="AQ8" i="2"/>
  <c r="AR8" i="2" s="1"/>
  <c r="AQ10" i="2"/>
  <c r="AR10" i="2" s="1"/>
  <c r="AQ12" i="2"/>
  <c r="AR12" i="2" s="1"/>
  <c r="AD12" i="2"/>
  <c r="AQ15" i="2"/>
  <c r="AR15" i="2" s="1"/>
  <c r="AQ27" i="2"/>
  <c r="AR27" i="2" s="1"/>
  <c r="AD27" i="2"/>
  <c r="AQ19" i="2"/>
  <c r="AR19" i="2" s="1"/>
  <c r="AD19" i="2"/>
  <c r="AQ23" i="2"/>
  <c r="AR23" i="2" s="1"/>
  <c r="AQ31" i="2"/>
  <c r="AR31" i="2" s="1"/>
  <c r="AD31" i="2"/>
  <c r="AD16" i="2"/>
  <c r="AQ17" i="2"/>
  <c r="AR17" i="2" s="1"/>
  <c r="AD20" i="2"/>
  <c r="AQ21" i="2"/>
  <c r="AR21" i="2" s="1"/>
  <c r="AD25" i="2"/>
  <c r="AQ26" i="2"/>
  <c r="AR26" i="2" s="1"/>
  <c r="AD29" i="2"/>
  <c r="AD17" i="2"/>
  <c r="AD21" i="2"/>
  <c r="AQ22" i="2"/>
  <c r="AR22" i="2" s="1"/>
  <c r="AD26" i="2"/>
  <c r="AD32" i="2"/>
  <c r="AQ33" i="2"/>
  <c r="AR33" i="2" s="1"/>
  <c r="AQ18" i="2"/>
  <c r="AR18" i="2" s="1"/>
  <c r="AD22" i="2"/>
  <c r="AD30" i="2"/>
  <c r="AD33" i="2"/>
  <c r="AI4" i="2" l="1"/>
  <c r="AM4" i="2" s="1"/>
  <c r="AP4" i="2" l="1"/>
  <c r="AE4" i="2"/>
  <c r="AG4" i="2"/>
  <c r="AF4" i="2"/>
  <c r="AJ4" i="2" l="1"/>
  <c r="AN4" i="2" s="1"/>
  <c r="AS4" i="2"/>
  <c r="AK4" i="2"/>
  <c r="AO4" i="2" s="1"/>
  <c r="AH4" i="2"/>
  <c r="AL4" i="2" s="1"/>
  <c r="AU4" i="2" l="1"/>
  <c r="AD4" i="2"/>
  <c r="AQ4" i="2"/>
  <c r="AR4" i="2" s="1"/>
</calcChain>
</file>

<file path=xl/sharedStrings.xml><?xml version="1.0" encoding="utf-8"?>
<sst xmlns="http://schemas.openxmlformats.org/spreadsheetml/2006/main" count="5310" uniqueCount="596">
  <si>
    <t>TIPO DE PROCESO</t>
  </si>
  <si>
    <t>PROCESO</t>
  </si>
  <si>
    <t>SERIE</t>
  </si>
  <si>
    <t>SUBSERIE / NOMBRE DEL ACTIVO DE INFORMACIÓN</t>
  </si>
  <si>
    <t>DESCRIPCIÓN DEL ACTIVO</t>
  </si>
  <si>
    <t>MEDIO DE CONSERVACIÓN Y/O SOPORTE</t>
  </si>
  <si>
    <t>FECHA DE GENERACIÓN DEL ACTIVO INFORMACIÓN</t>
  </si>
  <si>
    <t>VALIDACIÓN DE CALIFICACIÓN DEL ACTIVO</t>
  </si>
  <si>
    <t>FORMATO 
(forma, tamaño o modo en la que se presenta la información: hoja de cálculo, imagen, audio, video, documento de texto, base de datos, etc.)</t>
  </si>
  <si>
    <t>DILIGENCIE SI LA INFORMACIÓN SE ENCUENTRA PUBLICADA O DISPONIBLE
(señalar dónde está publicada y/o dónde se puede consultar o solicitar)</t>
  </si>
  <si>
    <t>FRECUENCIA DE ACTUALIZACIÓN
(periodicidad con la que se debe actualizar la información)</t>
  </si>
  <si>
    <t>RESPONSABLE DE LA PRODUCCIÓN DE LA INFORMACIÓN 
(nombre del área, dependencia, unidad interna, o entidad externa que creó la información)</t>
  </si>
  <si>
    <t>EXCEPCIÓN TOTAL O PARCIAL (integral o parcial la calificación, las partes o secciones clasificadas o reservadas)</t>
  </si>
  <si>
    <t>PLAZO DE LA CLASIFICACIÓN O RESERVA
(El tiempo que cobija la clasificación o reserva)</t>
  </si>
  <si>
    <t>Si</t>
  </si>
  <si>
    <t>IDIOMA</t>
  </si>
  <si>
    <t>OBJETIVO LEGÍTIMO DE LA EXCEPCIÓN
 (identificación de la excepción que, dentro de las previstas en la Ley 1712 de 2014, cobija la calificación de información reservada o clasificada)</t>
  </si>
  <si>
    <t>FUNDAMENTO JURÍDICO DE LA EXCEPCIÓN
 (norma jurídica que sirve como fundamento para la clasificación o reserva de la información)</t>
  </si>
  <si>
    <t>FECHA DE CALIFICACIÓN DEL ACTIVO</t>
  </si>
  <si>
    <t>CALIDAD UNICIDAD</t>
  </si>
  <si>
    <t>CALIDAD DISPONIBILIDAD</t>
  </si>
  <si>
    <t>CALIDAD INTEGRIDAD</t>
  </si>
  <si>
    <t>VALORACIÓN DE INTEGRIDAD</t>
  </si>
  <si>
    <t>VALORACIÓN DE DISPONIBILIDAD</t>
  </si>
  <si>
    <t>DESCRIPTOR DE DISPONIBILIDAD</t>
  </si>
  <si>
    <t>VALORACIÓN DE CLASIFICACIÓN</t>
  </si>
  <si>
    <t>CLASIFICACIÓN</t>
  </si>
  <si>
    <t>Otra norma legal o constitucional</t>
  </si>
  <si>
    <t>GRUPO</t>
  </si>
  <si>
    <t>OBJETIVO LEGÍTIMO DE LA EXCEPCIÓN</t>
  </si>
  <si>
    <t>FUNDAMENTO CONSTITUCIONAL O LEGAL</t>
  </si>
  <si>
    <t>TIPO DE ACTIVO</t>
  </si>
  <si>
    <t>Diario</t>
  </si>
  <si>
    <t>Mensual</t>
  </si>
  <si>
    <t>Por demanda</t>
  </si>
  <si>
    <t>NOMBRE O TITULO DE LA CATEGORIA DE INFORMACION</t>
  </si>
  <si>
    <t>NOMBRE O TITULO DE LA INFORMACION</t>
  </si>
  <si>
    <t>DESCRIPCIÓN DEL CONTENIDO DE LA CATEGORIA DE INFORMACION</t>
  </si>
  <si>
    <t>FECHA DE GENERACIÓN DE LA INFORMACIÓN</t>
  </si>
  <si>
    <t xml:space="preserve">RESPONSABLE DE LA PRODUCCIÓN DE LA INFORMACIÓN </t>
  </si>
  <si>
    <t>RESPONSABLE DE LA INFORMACIÓN</t>
  </si>
  <si>
    <t>INFORMACIÓN PÚBLICA CLASIFICADA</t>
  </si>
  <si>
    <t>INFORMACIÓN PÚBLICA RESERVADA</t>
  </si>
  <si>
    <t>REVISAR CON JURÍDICA</t>
  </si>
  <si>
    <t>Bajo</t>
  </si>
  <si>
    <t>Alto</t>
  </si>
  <si>
    <t>Medio</t>
  </si>
  <si>
    <t>1) 4 horas</t>
  </si>
  <si>
    <t>2) 8 horas</t>
  </si>
  <si>
    <t>3) 24 horas</t>
  </si>
  <si>
    <t>4) 48 horas</t>
  </si>
  <si>
    <t>5) 7 días</t>
  </si>
  <si>
    <t>6) 14 días</t>
  </si>
  <si>
    <t>7) 30 días</t>
  </si>
  <si>
    <t>8) &gt;30 días</t>
  </si>
  <si>
    <t>3) Moderado</t>
  </si>
  <si>
    <t>4) Mayor</t>
  </si>
  <si>
    <t>5) Catastrófico</t>
  </si>
  <si>
    <t>2) Es crítico para las operaciones internas</t>
  </si>
  <si>
    <t>3) Podría afectar la toma de decisiones</t>
  </si>
  <si>
    <t>4) Es crítico para el servicio hacia terceros</t>
  </si>
  <si>
    <t>5) Puede generar incumplimientos legales y reglamentarios</t>
  </si>
  <si>
    <t>NUMERO INTEGRIDAD</t>
  </si>
  <si>
    <t>NUMERO DISPONIBILIDAD</t>
  </si>
  <si>
    <t>NUMERO CLASIFICACIÓN</t>
  </si>
  <si>
    <t>NOMBRE DE QUIEN RESPONDE LA ENCUESTA</t>
  </si>
  <si>
    <t xml:space="preserve">UNICIDAD 
¿El activo se genera de fuentes de información oficiales? </t>
  </si>
  <si>
    <t>DISPONIBILIDAD
¿Sus fuentes de información son claras y se encuentran actualizadas?</t>
  </si>
  <si>
    <t>INTEGRIDAD
¿Sus fuentes de información son confiables?</t>
  </si>
  <si>
    <t>DOCUMENTO FISICO Ó DIGITAL</t>
  </si>
  <si>
    <t>NUMERO CONFIDENCIALIDAD DOCUMENTOS</t>
  </si>
  <si>
    <t>NUMERO CONFIDENCIALIDAD HW/SW</t>
  </si>
  <si>
    <t>VALORACIÓN DE CONFIDENCIALIDAD DOCUMENTOS</t>
  </si>
  <si>
    <t>VALORACIÓN DE CONFIDENCIALIDAD HW/SW</t>
  </si>
  <si>
    <t>CONFIDENCIALIDAD
Diga que norma legal o constitucional o explique porque ha seleccionado esa respuesta:</t>
  </si>
  <si>
    <t xml:space="preserve">INTEGRIDAD
¿Qué impacto se produce por la pérdida de la integridad de este activo de información? </t>
  </si>
  <si>
    <t>DISPONIBILIDAD
El tiempo máximo de recuperación aceptable es?</t>
  </si>
  <si>
    <t>CONFIDENCIALIDAD
¿EL ACTIVO ALMACENA O PROCESA INFORMACIÓN RELACIONADA CON ALGUNOS DE LOS LITERALES DEL ARTÍCULO 18 Y 19 DE LA LEY 1712?</t>
  </si>
  <si>
    <t>Direccionamiento Estratégico</t>
  </si>
  <si>
    <t>Vigilancia</t>
  </si>
  <si>
    <t>Inspección</t>
  </si>
  <si>
    <t>Control</t>
  </si>
  <si>
    <t>Intervención</t>
  </si>
  <si>
    <t>Participación y Servicio al Ciudadano</t>
  </si>
  <si>
    <t>Adquisición de Bienes y Servicios</t>
  </si>
  <si>
    <t>Control Disciplinario Interno</t>
  </si>
  <si>
    <t>Gestión del Talento Humano</t>
  </si>
  <si>
    <t>Gestión Documental</t>
  </si>
  <si>
    <t>Gestión Jurídica</t>
  </si>
  <si>
    <t>Apoyo</t>
  </si>
  <si>
    <t>Misional</t>
  </si>
  <si>
    <t>Estratégico</t>
  </si>
  <si>
    <t>Oficina_Asesora_de_Planeación</t>
  </si>
  <si>
    <t>Oficina_Asesora_Jurídica</t>
  </si>
  <si>
    <t>Oficina_de_Control_Disciplinario_Interno</t>
  </si>
  <si>
    <t>Secretaría_General</t>
  </si>
  <si>
    <t>Dirección_de_Entidades_Intervenidas_y_en_Liquidación</t>
  </si>
  <si>
    <t>Dirección_General_Territorial</t>
  </si>
  <si>
    <t>Superintendencia_Delegada_para_Acueducto_Alcantarillado_y_Aseo</t>
  </si>
  <si>
    <t>Superintendencia_Delegada_para_Energía_y_Gas_Combustible</t>
  </si>
  <si>
    <t>Grupo de Cobro Persuasivo y Jurisdicción Coactiva</t>
  </si>
  <si>
    <t>Grupo de Defensa Judicial</t>
  </si>
  <si>
    <t>Grupo de Conceptos</t>
  </si>
  <si>
    <t>Grupo de Reacción Inmediata</t>
  </si>
  <si>
    <t>Grupo de PQR y Participación Ciudadana</t>
  </si>
  <si>
    <t>Grupo Recursos de Apelación Recursos de Queja y Cumplimiento de Fallos</t>
  </si>
  <si>
    <t>Grupo de Talento Humano</t>
  </si>
  <si>
    <t>Grupo de Gestión Documental</t>
  </si>
  <si>
    <t>DEPENDENCIA</t>
  </si>
  <si>
    <t>Castellano</t>
  </si>
  <si>
    <t>N/A</t>
  </si>
  <si>
    <t xml:space="preserve">DISPONIBILIDAD
La pérdida de disponibilidad de la información: </t>
  </si>
  <si>
    <t>RESPONSABLE DE LA INFORMACIÓN (CUSTODIO) (Nombre del área o dependencia de la Superservicios encargada de la custodia o control de la información para efectos de permitir su acceso)</t>
  </si>
  <si>
    <t xml:space="preserve">                                                                                                      INVENTARIO Y CLASIFICACIÓN DE ACTIVOS DE INFORMACIÓN</t>
  </si>
  <si>
    <t>- Información/Dato</t>
  </si>
  <si>
    <t>La Información se encuentra publicada o disponible para su solicitud</t>
  </si>
  <si>
    <t>Informes a Otras Entidades</t>
  </si>
  <si>
    <t>INFORMES</t>
  </si>
  <si>
    <t>Compuesta por documentos de carácter misional, que dan testimonio de la función de vigilancia y control que realiza la Superintendencia.</t>
  </si>
  <si>
    <t>ACTAS</t>
  </si>
  <si>
    <t>- Texto
- Hoja de Cálculo</t>
  </si>
  <si>
    <t>- Texto</t>
  </si>
  <si>
    <t>Orfeo</t>
  </si>
  <si>
    <t>Informes a Entes de Control</t>
  </si>
  <si>
    <t>Conformado por la documentación de carácter misional, que evidencia la gestión del comité, instancia en la que se discuten temas referentes a las políticas de desarrollo administrativo y demás componentes del Modelo Integrado de Planeación y Gestión.</t>
  </si>
  <si>
    <t>Constituida por los documentos de carácter administrativo, que dan testimonio de la información requerida por los entes externos de control y vigilancia a la superintendencia.</t>
  </si>
  <si>
    <t>Actas Comité Institucional de Gestión y Desempeño</t>
  </si>
  <si>
    <t>- Direccionamiento Estratégico
- Gestión Documental</t>
  </si>
  <si>
    <t>Parcial</t>
  </si>
  <si>
    <t>Ilimitado</t>
  </si>
  <si>
    <t>María Ercilia Castañeda / Diana Katherine Maldonado.</t>
  </si>
  <si>
    <t>- Direccionamiento Estratégico
- Gestión de Tecnologías de la Información
- Gestión Documental</t>
  </si>
  <si>
    <t>Contrato de Compraventa</t>
  </si>
  <si>
    <t>CONTRATOS</t>
  </si>
  <si>
    <t>Contrato de Consultoría</t>
  </si>
  <si>
    <t>Contrato de Encargo Fiduciario</t>
  </si>
  <si>
    <t>Contrato de Licenciamiento</t>
  </si>
  <si>
    <t>Contrato de Obra</t>
  </si>
  <si>
    <t>Contrato de Prestación de Servicios</t>
  </si>
  <si>
    <t>Contrato de Suministro</t>
  </si>
  <si>
    <t>Convenios Interadministrativos</t>
  </si>
  <si>
    <t>PROCESOS</t>
  </si>
  <si>
    <t>PROGRAMAS</t>
  </si>
  <si>
    <t>CONSECUTIVO DE COMUNICACIONES OFICIALES</t>
  </si>
  <si>
    <t>INSTRUMENTOS DE CONTROL</t>
  </si>
  <si>
    <t>Control de Comunicaciones Oficiales</t>
  </si>
  <si>
    <t>Actas Comisión de Personal</t>
  </si>
  <si>
    <t>Actas de Comité de Convivencia</t>
  </si>
  <si>
    <t>Actas de Comité Paritario de Seguridad y Salud en el trabajo COPASST</t>
  </si>
  <si>
    <t>Aportes Seguridad Social y Parafiscales</t>
  </si>
  <si>
    <t>APORTES SEGURIDAD SOCIAL Y PARAFISCALES</t>
  </si>
  <si>
    <t>Historias Laborales</t>
  </si>
  <si>
    <t>HISTORIAS LABORALES</t>
  </si>
  <si>
    <t>Nomina</t>
  </si>
  <si>
    <t>NOMINA</t>
  </si>
  <si>
    <t>Convenios</t>
  </si>
  <si>
    <t xml:space="preserve">Registro Vocales de Control de los Comités de Desarrollo y control Social </t>
  </si>
  <si>
    <t>Programa de Participación Ciudadana</t>
  </si>
  <si>
    <t>Recursos de Apelación</t>
  </si>
  <si>
    <t>RECURSOS</t>
  </si>
  <si>
    <t>Recursos de Queja</t>
  </si>
  <si>
    <t>Recursos de Reposición</t>
  </si>
  <si>
    <t>Silencios Administrativos</t>
  </si>
  <si>
    <t>SILENCIOS ADMINISTRATIVOS</t>
  </si>
  <si>
    <t>Informes de Pequeños Prestadores de Acueducto</t>
  </si>
  <si>
    <t>Informes de Visitas</t>
  </si>
  <si>
    <t xml:space="preserve">INFORMES </t>
  </si>
  <si>
    <t>Procesos de Investigación a Entidades Vigiladas de Acueducto Alcantarillado y Aseo</t>
  </si>
  <si>
    <t>Procesos de Investigación a Entidades Vigiladas de Energía Gas y Combustibles</t>
  </si>
  <si>
    <t>Procesos de Viabilidad y Disponibilidad Acueducto y Alcantarillado</t>
  </si>
  <si>
    <t>Procesos de Vigilancia y Control a Pequeños Prestadores</t>
  </si>
  <si>
    <t>Conceptos Técnicos</t>
  </si>
  <si>
    <t>CONCEPTOS</t>
  </si>
  <si>
    <t>Procesos de Vigilancia e inspección a Entidades Vigiladas de Acueducto y Alcantarillado</t>
  </si>
  <si>
    <t>Procesos de Vigilancia y Control a Entidades Vigiladas de Aseo</t>
  </si>
  <si>
    <t>Procesos de Vigilancia y Control a Entidades Vigiladas de Energía</t>
  </si>
  <si>
    <t xml:space="preserve">Procesos de Vigilancia y Control a Entidades Vigiladas de Gas y Combustibles </t>
  </si>
  <si>
    <t>Registro Único de Prestadores de Servicios Públicos</t>
  </si>
  <si>
    <t>REGISTRO ÚNICO DE PRESTADORES DE SERVICIOS PÚBLICOS</t>
  </si>
  <si>
    <t>REGISTRO ÚNICO DE PRESTADORES DE SERVICIOS PÚBLICOS RUPS</t>
  </si>
  <si>
    <t>La compraventa constituye un negocio jurídico bilateral, cuyos elementos esenciales son el acuerdo sobre la cosa y el precio; y cuenta con una formalidad adicional en el caso de la compraventa de bienes inmuebles, es decir, la firma de la escritura pública.</t>
  </si>
  <si>
    <t>Contrato por el cual se adquieren servicios de diagnostico interventoría y otros de conformidad con la normativa vigente</t>
  </si>
  <si>
    <t>Contrato a traves del cual se adquieren servicios fiduciarios</t>
  </si>
  <si>
    <t>Contrato por medio del cual una parte llamada licenciante le otorga a otra, llamada licenciatario, los derechos de explotación, uso o fabricación sobre un bien intangible de su propiedad</t>
  </si>
  <si>
    <t>contratos de obra están definidos como aquellos que se celebran para la construcción, mantenimiento, instalación y, en general, para cualquier otro trabajo material sobre bienes inmuebles, sin importar la modalidad de ejecución y pago</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</si>
  <si>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</si>
  <si>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t>
  </si>
  <si>
    <t>Son negocios jurídicos celebrados entre entidades públicas o estatales y para desarrollar las funciones de cada uno, pero de manera conjunta.</t>
  </si>
  <si>
    <t>Conformado por la documentación de carácter administrativo, que dan testimonio de las decisiones tomadas por la comisión de personal, la cual sirve como medio de comunicación entre la entidad y sus empleados.</t>
  </si>
  <si>
    <t>Conformado por la documentación de carácter administrativo, que da testimonio de las decisiones tomadas por el comité de convivencia, encargado de promover una sana convivencia en la Superintendencia como medida preventiva para evitar riesgos psicosociales que afecten la salud en los lugares de trabajo.</t>
  </si>
  <si>
    <t>Conformado por la documentación de carácter administrativo, que da testimonio de las decisiones tomadas por el comité, como organismo encargado de velar y promover el desarrollo de la salud en el trabajo de los funcionarios de la entidad.</t>
  </si>
  <si>
    <t>Conformado por la documentación de carácter administrativo, que evidencia los aportes realizados por la superintendencia en materia de protección social o la cobertura de las necesidades de los empleados</t>
  </si>
  <si>
    <t>Constituida por Documentos de carácter administrativo, que dan testimonio de la relación o vínculo laboral que se establece entre el funcionario y la entidad</t>
  </si>
  <si>
    <t>Conformada por documentos de carácter administrativo, que suministran información sobre los pagos, aportes y descuentos por concepto de salarios y demas emolumentos realizados a los funcionarios de la entidad en forma consolidada.</t>
  </si>
  <si>
    <t>Compuesta por documentos de carácter misional, que dan testimonio de la función de vigilancia y control que realiza la Superintendencia a los pequeños prestadores de servicios públicos que cuentan con menos de 2.500 suscriptores de acueducto, alcantarillado y aseo.</t>
  </si>
  <si>
    <t>Son el resultado de los hallazgos realizadaos en las visitas administrativas por parte de los delegados a los diferentes prestadores</t>
  </si>
  <si>
    <t>Compuesta por documentos de carácter misional que evidencian los procesos de investigación abiertos por la Superintendencia a las entidades vigiladas.</t>
  </si>
  <si>
    <t>Documentos de carácter misional, conformados por las diversas investigaciones y procedimientos para evidenciar que los servicios prestados por las empresas si se están realizando adecuadamente y son viables.</t>
  </si>
  <si>
    <t>Conformada por documentos de carácter misional, que hacen parte de la vigilancia y control de los pequeños prestadores (empresas con 2500 suscriptores) de servicios públicos de acueducto, alcantarillado y aseo.</t>
  </si>
  <si>
    <t>Constituida por documentos de carácter administrativo, que contienen las opiniones, apreciaciones o juicios, que se expresan en términos de conclusiones, sin efecto jurídico directo sobre la materia de qué trata, que sirve como simple elemento de información o criterio de orientación en los temas misionales de la entidad.</t>
  </si>
  <si>
    <t>Conformada por los documentos de carácter misional, que hacen parte de la vigilancia y control de las empresas prestadoras de servicios públicos.</t>
  </si>
  <si>
    <t>Conformada por documentos de carácter misional, que evidencian el registro o la inscripción y modificaciones de los prestadores de servicios públicos.</t>
  </si>
  <si>
    <t>Orfeo, SECOP</t>
  </si>
  <si>
    <t>Orfeo, SECOP, SGI CONTRATOS</t>
  </si>
  <si>
    <t>Orfeo, comision nacional de servicio civil</t>
  </si>
  <si>
    <t>MIPLANILLA.COM</t>
  </si>
  <si>
    <t>Orfeo, GRUPO DE TALENTO HUMANO</t>
  </si>
  <si>
    <t>Orfeo, Drive, pagina WEB, SISGESTION</t>
  </si>
  <si>
    <t>Pagina WEB, Orfeo</t>
  </si>
  <si>
    <t>Orfeo, DIRECCIÓN DE INVESTIGACIONES DE ACUEDUCTO, ALCANTARILLADO Y ASEO</t>
  </si>
  <si>
    <t>Orfeo, DIRECCIÓN DE INVESTIGACIONES DE ENERGÍA Y GAS COMBUSTIBLE</t>
  </si>
  <si>
    <t>Orfeo, SUI</t>
  </si>
  <si>
    <t>De acuerdo a la programacion</t>
  </si>
  <si>
    <t>Total</t>
  </si>
  <si>
    <t>Ilimitada</t>
  </si>
  <si>
    <t>Parcial, Se pueden entregar datos estadísticos básicos</t>
  </si>
  <si>
    <t>3 años</t>
  </si>
  <si>
    <t>- Texto
- Audio
- Video</t>
  </si>
  <si>
    <t>- Texto
- Hoja de Cálculo
- Documento Gráfico</t>
  </si>
  <si>
    <t>- Texto
- Hoja de Cálculo
- Presentación
- Documento Gráfico
- Audio
- Video</t>
  </si>
  <si>
    <t>- Adquisición de Bienes y Servicios</t>
  </si>
  <si>
    <t>- Gestión Administrativa y Logística
- Gestión de Tecnologías de la Información</t>
  </si>
  <si>
    <t>- Gestión Documental</t>
  </si>
  <si>
    <t>- Gestión del Talento Humano</t>
  </si>
  <si>
    <t>- Participación y Servicio al Ciudadano</t>
  </si>
  <si>
    <t>La compraventa constituye un negocio jurídico bilateral, cuyos elementos esenciales son el acuerdo sobre la cosa y el precio; y cuenta con una formalidad adicional en el caso de la compraventa de bienes inmuebles, es decir, la firma de la escritura pública - Dirección Territorial Centro.</t>
  </si>
  <si>
    <t>La compraventa constituye un negocio jurídico bilateral, cuyos elementos esenciales son el acuerdo sobre la cosa y el precio; y cuenta con una formalidad adicional en el caso de la compraventa de bienes inmuebles, es decir, la firma de la escritura pública - Dirección Territorial Occidente.</t>
  </si>
  <si>
    <t>La compraventa constituye un negocio jurídico bilateral, cuyos elementos esenciales son el acuerdo sobre la cosa y el precio; y cuenta con una formalidad adicional en el caso de la compraventa de bienes inmuebles, es decir, la firma de la escritura pública - Dirección Territorial Oriente.</t>
  </si>
  <si>
    <t>La compraventa constituye un negocio jurídico bilateral, cuyos elementos esenciales son el acuerdo sobre la cosa y el precio; y cuenta con una formalidad adicional en el caso de la compraventa de bienes inmuebles, es decir, la firma de la escritura pública - Dirección Territorial Suroccidente.</t>
  </si>
  <si>
    <t>Contrato por el cual se adquieren servicios de diagnostico interventoría y otros de conformidad con la normativa vigente - Dirección Territorial Centro.</t>
  </si>
  <si>
    <t>Contrato por el cual se adquieren servicios de diagnostico interventoría y otros de conformidad con la normativa vigente - Dirección Territorial Norte.</t>
  </si>
  <si>
    <t>Contrato por el cual se adquieren servicios de diagnostico interventoría y otros de conformidad con la normativa vigente - Dirección Territorial Occidente.</t>
  </si>
  <si>
    <t>Contrato por el cual se adquieren servicios de diagnostico interventoría y otros de conformidad con la normativa vigente - Dirección Territorial Oriente.</t>
  </si>
  <si>
    <t>Contrato por el cual se adquieren servicios de diagnostico interventoría y otros de conformidad con la normativa vigente - Dirección Territorial Suroccidente.</t>
  </si>
  <si>
    <t>Contrato por medio del cual una parte llamada licenciante le otorga a otra, llamada licenciatario, los derechos de explotación, uso o fabricación sobre un bien intangible de su propiedad - Dirección Territorial Centro.</t>
  </si>
  <si>
    <t>Contrato por medio del cual una parte llamada licenciante le otorga a otra, llamada licenciatario, los derechos de explotación, uso o fabricación sobre un bien intangible de su propiedad - Dirección Territorial Norte.</t>
  </si>
  <si>
    <t>Contrato por medio del cual una parte llamada licenciante le otorga a otra, llamada licenciatario, los derechos de explotación, uso o fabricación sobre un bien intangible de su propiedad - Dirección Territorial Occidente.</t>
  </si>
  <si>
    <t>Contrato por medio del cual una parte llamada licenciante le otorga a otra, llamada licenciatario, los derechos de explotación, uso o fabricación sobre un bien intangible de su propiedad - Dirección Territorial Oriente.</t>
  </si>
  <si>
    <t>Contrato por medio del cual una parte llamada licenciante le otorga a otra, llamada licenciatario, los derechos de explotación, uso o fabricación sobre un bien intangible de su propiedad - Dirección Territorial Suroccidente.</t>
  </si>
  <si>
    <t>contratos de obra están definidos como aquellos que se celebran para la construcción, mantenimiento, instalación y, en general, para cualquier otro trabajo material sobre bienes inmuebles, sin importar la modalidad de ejecución y pago - Dirección Territorial Centro.</t>
  </si>
  <si>
    <t>contratos de obra están definidos como aquellos que se celebran para la construcción, mantenimiento, instalación y, en general, para cualquier otro trabajo material sobre bienes inmuebles, sin importar la modalidad de ejecución y pago - Dirección Territorial Norte.</t>
  </si>
  <si>
    <t>contratos de obra están definidos como aquellos que se celebran para la construcción, mantenimiento, instalación y, en general, para cualquier otro trabajo material sobre bienes inmuebles, sin importar la modalidad de ejecución y pago - Dirección Territorial Occidente.</t>
  </si>
  <si>
    <t>contratos de obra están definidos como aquellos que se celebran para la construcción, mantenimiento, instalación y, en general, para cualquier otro trabajo material sobre bienes inmuebles, sin importar la modalidad de ejecución y pago - Dirección Territorial Oriente.</t>
  </si>
  <si>
    <t>contratos de obra están definidos como aquellos que se celebran para la construcción, mantenimiento, instalación y, en general, para cualquier otro trabajo material sobre bienes inmuebles, sin importar la modalidad de ejecución y pago - Dirección Territorial Suroccidente.</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</si>
  <si>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Centro.</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</si>
  <si>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Norte.</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</si>
  <si>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Occidente.</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</si>
  <si>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Oriente.</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</si>
  <si>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Suroccidente.</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</si>
  <si>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Centro.</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</si>
  <si>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Norte.</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</si>
  <si>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Occidente.</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</si>
  <si>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Oriente.</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</si>
  <si>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Suroccidente.</t>
  </si>
  <si>
    <t>Son negocios jurídicos celebrados entre entidades públicas o estatales y para desarrollar las funciones de cada uno, pero de manera conjunta. - Dirección Territorial Centro.</t>
  </si>
  <si>
    <t>Son negocios jurídicos celebrados entre entidades públicas o estatales y para desarrollar las funciones de cada uno, pero de manera conjunta. - Dirección Territorial Norte.</t>
  </si>
  <si>
    <t>Son negocios jurídicos celebrados entre entidades públicas o estatales y para desarrollar las funciones de cada uno, pero de manera conjunta. - Dirección Territorial Occidente.</t>
  </si>
  <si>
    <t>Son negocios jurídicos celebrados entre entidades públicas o estatales y para desarrollar las funciones de cada uno, pero de manera conjunta. - Dirección Territorial Oriente.</t>
  </si>
  <si>
    <t>Son negocios jurídicos celebrados entre entidades públicas o estatales y para desarrollar las funciones de cada uno, pero de manera conjunta. - Dirección Territorial Suroccidente.</t>
  </si>
  <si>
    <t>La compraventa constituye un negocio jurídico bilateral, cuyos elementos esenciales son el acuerdo sobre la cosa y el precio; y cuenta con una formalidad adicional en el caso de la compraventa de bienes inmuebles, es decir, la firma de la escritura pública - Dirección Territorial Norte.</t>
  </si>
  <si>
    <t>Conformada por documentos de carácter misional, que evidencian el registro, inscripción y modificación de los Vocales de Control y/o Comités de Desarrollo y control Social. - Dirección Territorial Centro.</t>
  </si>
  <si>
    <t>Conformada por documentos de carácter misional, que evidencian el registro, inscripción y modificación de los Vocales de Control y/o Comités de Desarrollo y control Social. - Dirección Territorial Norte.</t>
  </si>
  <si>
    <t>Conformada por documentos de carácter misional, que evidencian el registro, inscripción y modificación de los Vocales de Control y/o Comités de Desarrollo y control Social. - Dirección Territorial Occidente.</t>
  </si>
  <si>
    <t>Conformada por documentos de carácter misional, que evidencian el registro, inscripción y modificación de los Vocales de Control y/o Comités de Desarrollo y control Social. - Dirección Territorial Oriente.</t>
  </si>
  <si>
    <t>Conformada por documentos de carácter misional, que evidencian el registro, inscripción y modificación de los Vocales de Control y/o Comités de Desarrollo y control Social. - Dirección Territorial Suroccidente.</t>
  </si>
  <si>
    <t>Conformada por documentos de carácter misional, que evidencian el desarrollo de las actividades de participación ciudadana con los diferentes grupos de interes de la entidad. - Dirección Territorial Centro.</t>
  </si>
  <si>
    <t>Conformada por documentos de carácter misional, que evidencian el desarrollo de las actividades de participación ciudadana con los diferentes grupos de interes de la entidad. - Dirección Territorial Norte.</t>
  </si>
  <si>
    <t>Conformada por documentos de carácter misional, que evidencian el desarrollo de las actividades de participación ciudadana con los diferentes grupos de interes de la entidad. - Dirección Territorial Occidente.</t>
  </si>
  <si>
    <t>Conformada por documentos de carácter misional, que evidencian el desarrollo de las actividades de participación ciudadana con los diferentes grupos de interes de la entidad. - Dirección Territorial Oriente.</t>
  </si>
  <si>
    <t>Conformada por documentos de carácter misional, que evidencian el desarrollo de las actividades de participación ciudadana con los diferentes grupos de interes de la entidad. - Dirección Territorial Suroccidente.</t>
  </si>
  <si>
    <t>Conformada por los documentos de carácter administrativo, que reflejan los procesos abiertos a las entidades vigiladas en lo que tiene que ver con la obligacion de resolver los recursos de apelación conforme el articulo 154 de la ley 142 de 1994. - Dirección Territorial Centro.</t>
  </si>
  <si>
    <t>Conformada por los documentos de carácter administrativo, que reflejan los procesos abiertos a las entidades vigiladas en lo que tiene que ver con la obligacion de resolver los recursos de apelación conforme el articulo 154 de la ley 142 de 1994. - Dirección Territorial Norte.</t>
  </si>
  <si>
    <t>Conformada por los documentos de carácter administrativo, que reflejan los procesos abiertos a las entidades vigiladas en lo que tiene que ver con la obligacion de resolver los recursos de apelación conforme el articulo 154 de la ley 142 de 1994. - Dirección Territorial Occidente.</t>
  </si>
  <si>
    <t>Conformada por los documentos de carácter administrativo, que reflejan los procesos abiertos a las entidades vigiladas en lo que tiene que ver con la obligacion de resolver los recursos de apelación conforme el articulo 154 de la ley 142 de 1994. - Dirección Territorial Oriente.</t>
  </si>
  <si>
    <t>Conformada por los documentos de carácter administrativo, que reflejan los procesos abiertos a las entidades vigiladas en lo que tiene que ver con la obligacion de resolver los recursos de apelación conforme el articulo 154 de la ley 142 de 1994. - Dirección Territorial Suroccidente.</t>
  </si>
  <si>
    <t>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Centro.</t>
  </si>
  <si>
    <t>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Norte.</t>
  </si>
  <si>
    <t>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Occidente.</t>
  </si>
  <si>
    <t>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Oriente.</t>
  </si>
  <si>
    <t>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Suroccidente.</t>
  </si>
  <si>
    <t>Conformada por los documentos de carácter administrativo, que reflejan los procesos abiertos a las entidades vigiladas por el incumplimiento al articulo 158 de la Ley 142 de 1994. - Dirección General Territorial.</t>
  </si>
  <si>
    <t>- Control
- Inspección
- Vigilancia</t>
  </si>
  <si>
    <t>- Gestión de Tecnologías de la Información
- Gestión Documental</t>
  </si>
  <si>
    <t>- Gestión de Tecnologías de la Información
- Gestión del Talento Humano</t>
  </si>
  <si>
    <t>- Gestión de Tecnologías de la Información
- Gestión del Talento Humano
- Gestión Documental</t>
  </si>
  <si>
    <t>- Gestión de Tecnologías de la Información
- Gestión Documental
- Mejora Integral de la Gestión Institucional</t>
  </si>
  <si>
    <t>Procesos Disciplinarios</t>
  </si>
  <si>
    <t>Orfeo - Archivo Físico</t>
  </si>
  <si>
    <t>- Texto
- Hoja de Cálculo
- Audio
- Video</t>
  </si>
  <si>
    <t>- Control Disciplinario Interno</t>
  </si>
  <si>
    <t>- Control Disciplinario Interno
- Gestión de Tecnologías de la Información
- Gestión Documental</t>
  </si>
  <si>
    <t>INFORMACIÓN PÚBLICA CLASIFICADA
INFORMACIÓN PÚBLICA RESERVADA</t>
  </si>
  <si>
    <t>Magda Castañeda, Maria Elena Cogollo</t>
  </si>
  <si>
    <t>INFORMACIÓN PÚBLICA
INFORMACIÓN PÚBLICA CLASIFICADA</t>
  </si>
  <si>
    <t>ACTIVO CALIFICADO</t>
  </si>
  <si>
    <t>- Texto
- Hoja de Cálculo
- Presentación
- Documento Gráfico
- Base de Datos
- Audio
- Video
- Animación 
- Compresión
- Web
- Correo Electrónico
- Mensajería Instantánea</t>
  </si>
  <si>
    <t>Página de la entidad y proceso Intervención, Liquidación y Restructuración.</t>
  </si>
  <si>
    <t>- Control
- Control Disciplinario Interno
- Gestión Jurídica
- Inspección
- Intervención
- Vigilancia</t>
  </si>
  <si>
    <t>- Gestión de Tecnologías de la Información
- Gestión Documental
- Intervención</t>
  </si>
  <si>
    <t>Procesos de Reestructuración</t>
  </si>
  <si>
    <t>Conformada por documentos de carácter misional, que dan testimonio de los procesos de restructuración administrativa de las entidades prestadoras de servicios públicos.</t>
  </si>
  <si>
    <t>Proceso Intervención, Liquidación y Restructuración.</t>
  </si>
  <si>
    <t>- Intervención</t>
  </si>
  <si>
    <t>Fondos Administrados</t>
  </si>
  <si>
    <t xml:space="preserve">Conformado por los documentos del patrimonio autonomo fondo empresarial que dan testimonio a su proceso administrativo. </t>
  </si>
  <si>
    <t>Derechos de Peticion</t>
  </si>
  <si>
    <t>Derechos de petición asociados a procesos entregados o liquidados.</t>
  </si>
  <si>
    <t>- Texto
- Web
- Correo Electrónico</t>
  </si>
  <si>
    <t>Ilimitado//15 años</t>
  </si>
  <si>
    <t>Diego Ayala</t>
  </si>
  <si>
    <t>Acciones de Cumplimiento</t>
  </si>
  <si>
    <t>ACCIONES CONSTITUCIONALES</t>
  </si>
  <si>
    <t>Conformado por la documentación de carácter legal, que soportan el testimonio del mecanismo cuyo objeto es asegurar el cumplimiento de las leyes o actos administrativos</t>
  </si>
  <si>
    <t>- Texto
- Hoja de Cálculo
- Presentación
- Documento Gráfico
- Base de Datos
- Audio
- Compresión
- Correo Electrónico</t>
  </si>
  <si>
    <t>- Control
- Gestión Jurídica
- Inspección
- Intervención
- Participación y Servicio al Ciudadano
- Vigilancia</t>
  </si>
  <si>
    <t>Acciones de Grupo</t>
  </si>
  <si>
    <t>Conformado por la documentación de carácter legal, que soportan los testimonios del mecanismo grupal, para la protección de los derechos colectivos, además su información sirve en la restitución de las cosas a su estado anterior.</t>
  </si>
  <si>
    <t>Acciones de Inconstitucionalidad</t>
  </si>
  <si>
    <t>Conformado por la documentación de carácter legal, que dan testimonio del mecanismo por medio del cual se declara la violación de las normas existentes en la constitución política, tratados internacionales y principios generales con rango constitucional.</t>
  </si>
  <si>
    <t>Acciones de Tutela</t>
  </si>
  <si>
    <t>Conformada por los documentos de carácter legal, que son el testimonio del mecanismo, cuyo objeto es la protección de los derechos fundamentales de los ciudadanos.</t>
  </si>
  <si>
    <t>Acciones Populares</t>
  </si>
  <si>
    <t>Conformado por la documentación de carácter legal, que soportan el testimonio del mecanismo que tiene por objeto, la protección de los derechos e intereses colectivos.</t>
  </si>
  <si>
    <t>Acción Contractual</t>
  </si>
  <si>
    <t>ACCIONES DEL CONTENCIOSO ADMINISTRATIVO</t>
  </si>
  <si>
    <t>Compuesta por documentos de carácter administrativo, que evidencian el mecanismo de solución de conflictos surgidos con ocasión de los contratos estatales.</t>
  </si>
  <si>
    <t>Acción de Nulidad Simple</t>
  </si>
  <si>
    <t>Conformada por los documentos de carácter administrativo, que evidencian el mecanismo por el cual una persona que ha sido lesionada por un acto administrativo puede solicitar la anulación de este.</t>
  </si>
  <si>
    <t>Acción de Nulidad y Restablecimiento</t>
  </si>
  <si>
    <t>Conformada por documentos de carácter administrativo, que evidencian el mecanismo por el cual una persona que ha sido lesionada por un acto administrativo puede solicitar la anulación de este y se le restablezcan sus derechos.</t>
  </si>
  <si>
    <t>Acción de Reparación Directa</t>
  </si>
  <si>
    <t>Constituida por documentos de carácter administrativo, que reflejan el mecanismo que posibilita a aquel que ha sufrido un daño, poder pedir directamente la reparación causada por la administración</t>
  </si>
  <si>
    <t>Actas Comité de Defensa Judicial y Conciliación</t>
  </si>
  <si>
    <t>Conformado por la documentación de carácter administrativo, que da testimonio de las decisiones tomadas por el comité de defensa judicial y conciliación, el cual se encarga de diseñar políticas orientadas a la defensa de los intereses de la Superintendencia.</t>
  </si>
  <si>
    <t>- Gestión Jurídica</t>
  </si>
  <si>
    <t>Conceptos Jurídicos</t>
  </si>
  <si>
    <t>Pagina WEB link Normativa, Orfeo</t>
  </si>
  <si>
    <t>Conciliaciones Extrajudiciales</t>
  </si>
  <si>
    <t>CONCILIACIONES</t>
  </si>
  <si>
    <t>Conformado por la documentación de carácter administrativo, que hacen parte del mecanismo alternativo de solución de conflictos, que constituye, a la vez, por mandato legal, requisito de procedibilidad.</t>
  </si>
  <si>
    <t>Procesos de Cobro Concursal</t>
  </si>
  <si>
    <t>Constituida por documentos de carácter legal del proceso de cobro cuando la empresa deudora no tiene solvencia económica.</t>
  </si>
  <si>
    <t>- Texto
- Hoja de Cálculo
- Presentación
- Documento Gráfico
- Base de Datos
- Compresión
- Correo Electrónico</t>
  </si>
  <si>
    <t>Orfeo, aplicativo cuentas por cobrar</t>
  </si>
  <si>
    <t>- Control
- Control Disciplinario Interno
- Gestión Financiera
- Gestión Jurídica
- Inspección
- Intervención
- Participación y Servicio al Ciudadano
- Vigilancia</t>
  </si>
  <si>
    <t>Procesos de Cobros Coactivos</t>
  </si>
  <si>
    <t>Conformada por documentos de carácter administrativo que permiten evidenciar los procesos de recuperación de cartera por conceptos de contribuciones y multas impuestas por la Superintendencia en desarrollo de sus funciones a las entidades vigiladas.</t>
  </si>
  <si>
    <t>Procesos de Cobros Persuasivo</t>
  </si>
  <si>
    <t>Conformada por documentos de carácter administrativo que permiten evidenciar los procesos de recuperación de cartera por conceptos de contribuciones y multas impuestas por la Superintendencia en desarrollo de sus funciones a las entidades vigiladas. oportunidad dada al contribuyente para realizar el pago</t>
  </si>
  <si>
    <t>Procesos Laborales</t>
  </si>
  <si>
    <t>Conformada por los documentos de carácter legal, que evidencian las controversias de tipo laboral entre sus funcionarios y la superintendencia</t>
  </si>
  <si>
    <t>- Texto
- Presentación
- Documento Gráfico
- Base de Datos
- Correo Electrónico
- Mensajería Instantánea</t>
  </si>
  <si>
    <t xml:space="preserve">Compuesta por documentos de carácter misional, que dan testimonio de los procesos de intervención o toma de posesión de las empresas intervenidas. </t>
  </si>
  <si>
    <t xml:space="preserve">Procesos de toma de posesión  : Informes de Gestión </t>
  </si>
  <si>
    <t>Procesos de toma de posesión  : Acta de Seguimiento y Monitoreo</t>
  </si>
  <si>
    <t>Derechos de Peticion (Respuesta)</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</si>
  <si>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t>
  </si>
  <si>
    <t>Constituida por documentos de carácter administrativo, que contienen las opiniones, apreciaciones o juicios, que se expresan en términos de conclusiones, sin efecto jurídico directo sobre la materia de que trata, que sirve como simple elemento de información o criterio de orientación en los temas misionales de la entidad.</t>
  </si>
  <si>
    <t>Documentos de carácter disciplinario que se generan en las actuaciones disciplinarias que se adelantan o cursan en contra de servidores y exservidores de la entidad.</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</si>
  <si>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d) La prevención, investigación y persecución de los delitos y las faltas disciplinarias, mientras que no se haga efectiva la medida de aseguramiento o se formule pliego de cargos, según el caso; </t>
  </si>
  <si>
    <t>Ley 734 del 2002, Art. 95</t>
  </si>
  <si>
    <t>De acuerdo con el Art. 95 de la Ley 734, el expediente tiene reserva hasta que termine la actuación disciplinaria y posteriormente será público con las limitaciones de la información de tipo de datos personales que contiene.</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</si>
  <si>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t>
  </si>
  <si>
    <t>Teniendo en cuenta el Art. 123 del Código General del Proceso, la información se podrá entregar sólo a las parte intervinientes en el proceso judicial.</t>
  </si>
  <si>
    <t xml:space="preserve">La clasificación dispuesta se asigna en tanto que las medidas decretadas perderían su naturaleza si fueran de público acceso. </t>
  </si>
  <si>
    <t>Documentos en donde se evidencia, el control de los registros consecutivos  de la producción de comunicaciones oficiales que se envian desde la Superservicios a  Terceros o sus Empleados</t>
  </si>
  <si>
    <t xml:space="preserve">INFORMACIÓN CLASIFICADA </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</si>
  <si>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t>
  </si>
  <si>
    <t>Ley 1581 se anonimizan los datos personales - Ley 1437 Art 24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</si>
  <si>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Ilimitada//15 AÑOS</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</si>
  <si>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t>
  </si>
  <si>
    <t>Lucy Osorio, Katherine Forero</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</si>
  <si>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t>
  </si>
  <si>
    <t>Artículo 19.Información exceptuada por daño a los intereses públicos.
e) El debido proceso y la igualdad de las partes en los procesos judiciales</t>
  </si>
  <si>
    <t>Ley 1437 Art. 24 numeral 5 y 6.</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</si>
  <si>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</si>
  <si>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t>
  </si>
  <si>
    <t>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t>
  </si>
  <si>
    <t>Ley 1581. Se define la clasificación parcial por cuanto se encuentra información de tipo personal y será entregada de manera anonimizada.</t>
  </si>
  <si>
    <t xml:space="preserve">Artículo 18. Información exceptuada por daño de derechos a personas naturales o jurídicas.
b) El derecho de toda persona a la vida, la salud o la seguridad. 
c) Los secretos comerciales, industriales y profesionales. </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</si>
  <si>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t>
  </si>
  <si>
    <t xml:space="preserve">Compuesta por documentos de carácter misional, que dan testimonio del seguimiento y monitoreo a los procesos de intervención o toma de posesión de las empresas intervenidas. </t>
  </si>
  <si>
    <t xml:space="preserve">Artículo 18. Información exceptuada por daño de derechos a personas naturales o jurídicas.
c) Los secretos comerciales, industriales y profesionales. </t>
  </si>
  <si>
    <t>INDICE DE INFORMACIÓN CLASIFICADA Y RESERVADA</t>
  </si>
  <si>
    <t>FUNDAMENTO JURÍDICO DE LA EXCEPCIÓN</t>
  </si>
  <si>
    <t xml:space="preserve">EXCEPCIÓN TOTAL O PARCIAL </t>
  </si>
  <si>
    <t>FECHA DE CLASIFICACIÓN</t>
  </si>
  <si>
    <t>PLAZO DE LA CLASIFICACIÓN O RESERVA</t>
  </si>
  <si>
    <t>Luz Adriana Zapata, Camila Giovanna Olarte Salamanca.</t>
  </si>
  <si>
    <t>Vilma Polo, Nancy Espinosa.</t>
  </si>
  <si>
    <t>Mauricio Araque, Katherine Arias.</t>
  </si>
  <si>
    <t xml:space="preserve">Olga de la Hoz, Álvaro Rodríguez.
</t>
  </si>
  <si>
    <t>Maria Carlina Galindo, Ricardo Mendoza Prada.</t>
  </si>
  <si>
    <t>C.N. Artículo 15. Todas las personas tienen derecho a su intimidad personal y familiar y a su buen nombre, y el Estado debe respetarlos y hacerlos respetar.
Art. 24, numeral 3 Ley 1775 de 2015: "Informaciones y documentos reservados. Solo tendrán carácter reservado las informaciones y documentos expresamente sometidos a reserva por la Constitución Política o la ley, y en especial: (...) 3. Los que involucren derechos a la privacidad e intimidad de las personas (...)";
Art. 3, literal h) Ley 1266 de 2008: "Dato privado. Es el dato que por su naturaleza íntima o reservada sólo es relevante para el titular."; artículo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</si>
  <si>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Se define la clasificación parcial por cuanto se encuentra información de tipo personal y será entregada de manera anonimizada y la información es pública después del fallo.</t>
  </si>
  <si>
    <t>Ley 1581. Se define la clasificación parcial por cuanto se encuentra información de tipo personal y será entregada de manera anonimizada.
Hojas de vida, historias laborales, expedientes pensionales, historias clínicas (art. 24.3 Ley 1755/15) (además de ser datos privados: art. 3 h) Ley 1266/08)</t>
  </si>
  <si>
    <t>15 años</t>
  </si>
  <si>
    <t>C.N. Artículo 15. Todas las personas tienen derecho a su intimidad personal y familiar y a su buen nombre, y el Estado debe respetarlos y hacerlos respetar.
Art. 3, literal h) Ley 1266 de 2008: "Dato privado. Es el dato que por su naturaleza íntima o reservada sólo es relevante para el titular."; artículo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</si>
  <si>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Fecha de Revisión: 01 de junio de 2020</t>
  </si>
  <si>
    <t>ÍNDICE DE INFORMACIÓN CLASIFICADA Y RESERVADA</t>
  </si>
  <si>
    <t>Derechos de Petición</t>
  </si>
  <si>
    <t>Procesos de Investigación</t>
  </si>
  <si>
    <t>DERECHOS DE PETICION</t>
  </si>
  <si>
    <t>DOCUMENTO FÍSICO / DIGITAL</t>
  </si>
  <si>
    <t>TOTAL</t>
  </si>
  <si>
    <t>ACTAS COMITÉ DE CONVIVENCIA LABORAL</t>
  </si>
  <si>
    <t>ACTAS COMISIÓN DE PERSONAL</t>
  </si>
  <si>
    <t>ACTAS DE COMITÉ PARITARIO DE SEGURIDAD Y SALUD EN EL TRABAJO COPASST</t>
  </si>
  <si>
    <t>Proceso de Intervención a Entidades Vigiladas.</t>
  </si>
  <si>
    <t>Procesos de liquidación de entidades vigiladas.</t>
  </si>
  <si>
    <t>Procesos de reestructuración a entidades vigiladas.</t>
  </si>
  <si>
    <t>Procesos de Negativa de Viabilidad y Disponibilidad de Acueducto y Alcantarillado</t>
  </si>
  <si>
    <t>NÓMINAS</t>
  </si>
  <si>
    <t>CONTRATOS DE COMPRAVENTA</t>
  </si>
  <si>
    <t>CONTRATOS DE CONSULTORÍA</t>
  </si>
  <si>
    <t>CONTRATOS DE LICENCIAMIENTO</t>
  </si>
  <si>
    <t>CONTRATOS DE OBRA</t>
  </si>
  <si>
    <t>CONTRATOS DE PRESTACIÓN DE SERVICIOS</t>
  </si>
  <si>
    <t>CONTRATOS DE SUMINISTRO</t>
  </si>
  <si>
    <t>CONVENIOS INTERADMINISTRATIVOS</t>
  </si>
  <si>
    <t>Contratos de Seguros</t>
  </si>
  <si>
    <t>DERECHOS DE PETICIÓN</t>
  </si>
  <si>
    <t>PROGRAMAS DE AUTOREPORTE DE CONDICIONES DE SALUD</t>
  </si>
  <si>
    <t>PROGRAMAS DE BIENESTAR SOCIAL</t>
  </si>
  <si>
    <t>PROGRAMAS DE ENTORNO LABORAL SALUDABLE</t>
  </si>
  <si>
    <t>PROGRAMAS DE EXÁMENES MEDICOS OCUPACIONALES</t>
  </si>
  <si>
    <t>PROGRAMAS DE REINTEGRO LABORAL SEGURO</t>
  </si>
  <si>
    <t>PROGRAMAS DE VIGILANCIA EPIDEMIOLÓGICA EN RIESGOS PSICOSOCIAL</t>
  </si>
  <si>
    <t>PROGRAMAS DE PREVENCIÓN DE CONSUMO DE ALCOHOL, DROGRAS Y TABACO</t>
  </si>
  <si>
    <t>PROGRAMAS DE PREVENCIÓN DE DESORDENES MUSCULOESQUELETICOS</t>
  </si>
  <si>
    <t>PROCESOS DISCIPLINARIOS</t>
  </si>
  <si>
    <t>Informes de seguimiento a fondos administrados</t>
  </si>
  <si>
    <t>Informes de Monitoreo y Seguimiento de los Mercados de Energía y Gas</t>
  </si>
  <si>
    <t>Informes de Inspección, Vigilancia y Control</t>
  </si>
  <si>
    <t>Informes Estadísticos</t>
  </si>
  <si>
    <t>Informes de Seguimiento de los Comentarios y Conceptos Emitidos a los Proyectos de Política, Normativos y Regulatorios del Sector</t>
  </si>
  <si>
    <t>Informes Sectoriales</t>
  </si>
  <si>
    <t>Informes de Gestión</t>
  </si>
  <si>
    <t>Derechos de petición</t>
  </si>
  <si>
    <t>ACCIONES DE GRUPO</t>
  </si>
  <si>
    <t>ACCIONES DE INCONSTITUCIONALIDAD</t>
  </si>
  <si>
    <t>ACCIONES DE TUTELA</t>
  </si>
  <si>
    <t>ACCIONES POPULARES</t>
  </si>
  <si>
    <t>ACCIONES CONTRACTUALES</t>
  </si>
  <si>
    <t>ACCIONES DE NULIDAD SIMPLE</t>
  </si>
  <si>
    <t>ACCIÓN DE NULIDAD Y RESTABLECIMIENTO</t>
  </si>
  <si>
    <t>ACCIÓN DE REPARACIÓN DIRECTA</t>
  </si>
  <si>
    <t>ACTAS DE COMITÉ DE CONCILIACIÓN Y DEFENSA JUDICIAL</t>
  </si>
  <si>
    <t>CONCILIACIONES EXTRAJUDICIALES</t>
  </si>
  <si>
    <t>Informes de Estudios y Análisis de Información de la Prestación de los Servicios Públicos Domiciliarios</t>
  </si>
  <si>
    <t>Procesos de Silencios Administrativos Positivos</t>
  </si>
  <si>
    <t>Recursos de Apelación Estratificación Socioeconómica</t>
  </si>
  <si>
    <t>PROCESOS LABORALES</t>
  </si>
  <si>
    <t>Conciliaciones Gestión Contable</t>
  </si>
  <si>
    <t>Procesos de Cobro Coactivo</t>
  </si>
  <si>
    <t>ACTAS DE COMITÉ INSTITUCIONAL DE GESTIÓN Y DESEMPEÑO</t>
  </si>
  <si>
    <t>ACTAS DE COMITE DIRECTIVO</t>
  </si>
  <si>
    <t>INFORMES A ENTES DE CONTROL</t>
  </si>
  <si>
    <t>CONFORMADO POR LA DOCUMENTACIÓN DE CARÁCTER ADMINISTRATIVO, QUE DA TESTIMONIO DE LA CONFORMACIÓN Y DE LAS DECISIONES TOMADAS POR EL COMITÉ DE CONVIVENCIA, ENCARGADO DE PROMOVER UNA SANA CONVIVENCIA EN LA SUPERINTENDENCIA COMO MEDIDA PREVENTIVA PARA EVITAR RIESGOS PSICOSOCIALES QUE AFECTEN LA SALUD EN LOS LUGARES DE TRABAJO.</t>
  </si>
  <si>
    <t>CONFORMADO POR LA DOCUMENTACIÓN DE CARÁCTER ADMINISTRATIVO, QUE DAN TESTIMONIO DE LAS DECISIONES TOMADAS POR LA COMISIÓN DE PERSONAL, LA CUAL SIRVE COMO MEDIO DE COMUNICACIÓN ENTRE LA ENTIDAD Y SUS EMPLEADOS.</t>
  </si>
  <si>
    <t>CONFORMADO POR LA DOCUMENTACIÓN DE CARÁCTER ADMINISTRATIVO, QUE DA TESTIMONIO DE LAS DECISIONES TOMADAS POR EL COMITÉ, COMO ORGANISMO ENCARGADO DE VELAR Y PROMOVER EL DESARROLLO DE LA SALUD EN EL TRABAJO DE LOS FUNCIONARIOS DE LA ENTIDAD.</t>
  </si>
  <si>
    <t>DOCUMENTOS EN DONDE SE EVIDENCIAN LOS PROCESOS DE INTERVENCIÓN O TOMA DE POSESIÓN DE LAS ENTIDADES VIGILADAS POR LA SUPERINTENDENCIA DE SERVICIOS PÚBLICOS DOMICILIARIOS.</t>
  </si>
  <si>
    <t>DOCUMENTOS EN DONDE SE EVIDENCIAN LOS PROCESOS DE LIQUIDACIÓN DE LAS ENTIDADES PRESTADORAS DE SERVICIOS PÚBLICOS DOMICILIARIOS VIGILADAS POR LA SUPERSERVICIOS Y EN TOMA DE POSESIÓN VIGENTES BAJO LA MODALIDAD DE LIQUIDACIÓN.</t>
  </si>
  <si>
    <t>CONFORMADA POR DOCUMENTOS DE CARÁCTER MISIONAL, QUE DAN TESTIMONIO DE LOS PROCESOS DE RESTRUCTURACIÓN ADMINISTRATIVA DE LAS ENTIDADES PRESTADORAS DE SERVICIOS PÚBLICOS.</t>
  </si>
  <si>
    <t>En donde se evidencian los procesos conformados por las diversas investigaciones y procedimientos para verificar que los servicios prestados por las empresas son viables y se están realizando de manera adecuada.</t>
  </si>
  <si>
    <t>CONSTITUIDA POR DOCUMENTOS DE CARÁCTER ADMINISTRATIVO, QUE DAN TESTIMONIO DE LA RELACIÓN O VÍNCULO LABORAL QUE SE ESTABLECE ENTRE EL FUNCIONARIO Y LA ENTIDAD</t>
  </si>
  <si>
    <t>CONFORMADA POR DOCUMENTOS DE CARÁCTER ADMINISTRATIVO, QUE SUMINISTRAN INFORMACIÓN SOBRE LOS PAGOS, APORTES Y DESCUENTOS POR CONCEPTO DE SALARIOS Y DEMÁS EMOLUMENTOS REALIZADOS A LOS FUNCIONARIOS DE LA ENTIDAD EN FORMA CONSOLIDADA.</t>
  </si>
  <si>
    <t>LA COMPRAVENTA CONSTITUYE UN NEGOCIO JURÍDICO BILATERAL, CUYOS ELEMENTOS ESENCIALES SON EL ACUERDO SOBRE LA COSA Y EL PRECIO; Y CUENTA CON UNA FORMALIDAD ADICIONAL EN EL CASO DE LA COMPRAVENTA DE BIENES INMUEBLES, ES DECIR, LA FIRMA DE LA ESCRITURA PÚBLICA.</t>
  </si>
  <si>
    <t>CONTRATO POR EL CUAL SE ADQUIEREN SERVICIOS DE DIAGNOSTICO INTERVENTORÍA Y OTROS DE CONFORMIDAD CON LA NORMATIVA VIGENTE</t>
  </si>
  <si>
    <t>CONTRATO POR MEDIO DEL CUAL UNA PARTE LLAMADA LICENCIANTE LE OTORGA A OTRA, LLAMADA LICENCIATARIO, LOS DERECHOS DE EXPLOTACIÓN, USO O FABRICACIÓN SOBRE UN BIEN INTANGIBLE DE SU PROPIEDAD</t>
  </si>
  <si>
    <t>CONTRATOS DE OBRA ESTÁN DEFINIDOS COMO AQUELLOS QUE SE CELEBRAN PARA LA CONSTRUCCIÓN, MANTENIMIENTO, INSTALACIÓN Y, EN GENERAL, PARA CUALQUIER OTRO TRABAJO MATERIAL SOBRE BIENES INMUEBLES, SIN IMPORTAR LA MODALIDAD DE EJECUCIÓN Y PAGO</t>
  </si>
  <si>
    <t>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t>
  </si>
  <si>
    <t>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t>
  </si>
  <si>
    <t>SON NEGOCIOS JURÍDICOS CELEBRADOS ENTRE ENTIDADES PÚBLICAS O ESTATALES Y PARA DESARROLLAR LAS FUNCIONES DE CADA UNO, PERO DE MANERA CONJUNTA.</t>
  </si>
  <si>
    <t>La subserie documental Contrato de Seguros, hace parte del Proceso de</t>
  </si>
  <si>
    <t>CONFORMADO POR LOS DOCUMENTOS QUE CONTIENE LAS SOLICITUDES PRESENTADAS POR LOS CUIDADANOS ANTE LAS AUTORIDADES O ANTE LOS PARTICULARES PARA OBTENER RESPUESTAS OPORTUNAS.</t>
  </si>
  <si>
    <t>CONFORMADO POR LA DOCUMENTACIÓN Y EVIDENCIA DE LAS ACTIVIDADES NECESARIAS PARA ANALIZAR Y ACTUAR SOBRE LOS DATOS RECOPILADOS EN LOS REPORTES DE SALUD DE LOS COLABORADORES RELACIONADAS CON LAS CONDICIONES DE TRABAJO.</t>
  </si>
  <si>
    <t>CONFORMADO POR LA DOCUMENTACIÓN Y EVIDENCIAS PARA MEJORAR LA CALIDAD DE VIDA DE LOS SERVIDORES DE LA SUPERSERVICIOS Y SUS FAMILIAS; ASÍ MISMO, FOMENTAR UNA CULTURA ORGANIZACIONAL QUE MANIFIESTE EN SUS SERVIDORES UN SENTIDO DE PERTENENCIA, MOTIVACIÓN Y CALIDEZ HUMANA EN LA PRESTACIÓN DE SERVICIOS EN LA ENTIDAD.</t>
  </si>
  <si>
    <t>CONFORMADO POR LA DOCUMENTACIÓN QUE EVIDENCIA LA METODOLOGÍA QUE ENMARCA LAS ACTIVIDADES NECESARIAS PARA PROMOVER ESTILOS DE VIDA ORIENTADOS A LA PROMOCIÓN DE LA SALUD Y LA PREVENCIÓN DE ENFERMEDADES DE LOS COLABORADORES DE SUPERSERVICIOS.</t>
  </si>
  <si>
    <t>CONFORMADO POR LA DOCUMENTACIÓN Y EVIDENCIA QUE ENMARCA LAS ACTIVIDADES PARA ESTABLECER LOS LINEAMIENTOS PARA REALIZAR LAS EVALUACIONES MÉDICAS OCUPACIONALES Y LAS PRUEBAS PARACLÍNICAS A LOS FUNCIONARIOS DE LA SUPERINTENDENCIA DE SERVICIOS PÚBLICOS DOMICILIARIOS</t>
  </si>
  <si>
    <t>CONFORMADO POR LA DOCUMENTACIÓN QUE GARANTIZA EL RETORNO A LABORAR Y EL SEGUIMIENTO DE LA REHABILITACIÓN DE LOS FUNCIONARIOS DESPUÉS DE CUMPLIDAS INCAPACIDADES MÉDICAS Y/O DESPUÉS DE EVENTOS DE SALUD QUE HAYA GENERADO DEFICIENCIAS Y POSIBLES LIMITACIONES FUNCIONALES, TENIENDO EN CUENTA LAS RESTRICCIONES PARA EL DESEMPEÑO DE ACTIVIDADES QUE SE FORMULEN EN CADA CASO.</t>
  </si>
  <si>
    <t>CONFORMADO POR LA DOCUMENTACIÓN QUE EVIDENCIA LAS ACTIVIDADES NECESARIAS PARA DISMINUIR EL IMPACTO EN LA SALUD DE LOS COLABORADORES DE LA SUPERSERVICIOS FRENTE A LA EXPOSICIÓN POR FACTORES DE RIESGO PSICOSOCIAL A NIVEL INTRALABORAL, EXTRA LABORAL E INDIVIDUAL.</t>
  </si>
  <si>
    <t>CONFORMADO POR LA DOCUMENTACIÓN QUE EVIDENCIA LAS ACTIVIDADES NECESARIAS PARA CONTRIBUIR EN EL DISEÑO DE ESTRATEGIAS PARA LA PREVENCIÓN, INTERVENCIÓN Y CONTROL DE LOS EVENTOS ASOCIADOS CON EL CONSUMO DE ALCOHOL, DROGAS Y TABACO DE LOS FUNCIONARIOS Y CONTRATISTAS DE LA SUPERSERVICIOS.</t>
  </si>
  <si>
    <t>CONFORMADO POR LA DOCUMENTACIÓN QUE EVIDENCIA LAS ACTIVIDADES NECESARIAS PARA CONTRIBUIR EN EL DISEÑO DE ESTRATEGIAS PARA LA PREVENCIÓN, INTERVENCIÓN Y CONTROL DE LOS EVENTOS ASOCIADOS CON EL DESARROLLO DE LOS DESÓRDENES MÚSCULO ESQUELÉTICOS DE LOS FUNCIONARIOS Y CONTRATISTAS DE LA SUPERSERVICIOS.</t>
  </si>
  <si>
    <t>DOCUMENTOS DE CARÁCTER DISCIPLINARIO QUE SE GENERAN EN LAS ACTUACIONES DISCIPLINARIAS QUE SE ADELANTAN O CURSAN EN CONTRA DE SERVIDORES Y EXSERVIDORES DE LA ENTIDAD</t>
  </si>
  <si>
    <t>COMUNICACIONES DE ENTRADA Y SALIDA POR LAS CUALES SE EJERCE EL DERECHO DE PETICIÓN MEDIANTE LA SOLICITUD DE INFORMACIÓN EN INTERÉS PARTICULAR O GENERAL RELACIONADA CPN LA INFORMACIÓN DE LOS PROCESOS DISCIPLINARIOS</t>
  </si>
  <si>
    <t>Contienen las solicitudes verbales o escritas, presentadas por los ciudadanos ante las autoridades o ante los particulares que prestan servicios públicos, para obtener respuesta oportunas, en relación a los procesos en toma de posesión vigentes por parte de la SSPD.</t>
  </si>
  <si>
    <t>CONFORMADO POR LOS DOCUMENTOS DEL PATRIMONIO AUTONOMO FONDO EMPRESARIAL QUE DAN TESTIMONIO A SU PROCESO ADMINISTRATIVO.</t>
  </si>
  <si>
    <t>COMPUESTA POR DOCUMENTOS DE CARACTER MISIONAL QUE EVIDENCIAN OS PROCESOS DE INVESTIGACION ABIERTOS POR LA DELEGADA PARA ENERGIA, GAS Y COMBUSTIBLE</t>
  </si>
  <si>
    <t>Compuesto por documentos tales como derecho de petición, derecho de petición entes de control, derecho de petición requerimiento judicial, derecho de petición de información, derecho de petición de consulta, derecho de petición de solicitud de documentos, respuesta derecho de petición, memorando interno, traslado por competencia</t>
  </si>
  <si>
    <t>Compuesto por documentos tales como: informe de monitoreo y seguimiento de los mercados de Energía y Gas, boletines comunicaciones oficiales enviadas, comunicaciones oficiales recibidas, comunicaciones internas</t>
  </si>
  <si>
    <t>informes de reversiones SUI, informes RUPS y gestión mesas de ayuda, informes estados de cargues, Comunicaciones oficiales enviadas, Comunicaciones oficiales recibidas, informes tablero de vigilancia</t>
  </si>
  <si>
    <t>Compuesto por documentos tales como: memorando interno, requerimiento respuesta integral, actas de reunión, informes estadísticos</t>
  </si>
  <si>
    <t>Compuesto por los siguientes documentos: informes de seguimiento de los comentarios y conceptos emitidos a los proyectos de política, normativos y regulatorios del sector, memorando interno, actas de reunión, controles de asistencia, comunicaciones oficiales enviadas, comunicaciones oficiales recibidas</t>
  </si>
  <si>
    <t>Contiene los siguientes documentos: requerimiento, solicitud de información, respuesta a requerimiento, Informe sectorial, informe de codificación de localidades, memorando interno, invitación, informe de evento</t>
  </si>
  <si>
    <t>Informes a Entes de Control hace parte de un proceso transversal a la superservicios, en donde se evidencian los registros que dan testimonio de la información requerida por los entes externos de control y vigilancia a la Superservicios.</t>
  </si>
  <si>
    <t>Informes a Otras Entidades hace parte de un proceso transversal a la superservicios en donde se evidencian los registros que dan testimonio de la función de vigilancia y control que se realiza a la Superservicios.</t>
  </si>
  <si>
    <t>Informes de Gestión hace parte de un proceso transversal a la Superservicios, en donde se presentan los informes de gestión en los que se conocen los resultados de los planes, programas y proyectos de la Gestión interna de la dependencia en desarrollo de su función.</t>
  </si>
  <si>
    <t>Contienen las solicitudes verbales o escritas, presentadas por los ciudadanos ante las autoridades o ante los particulares que prestan servicios públicos, para obtener respuesta oportunas</t>
  </si>
  <si>
    <t>se evidencian los registros que dan testimonio de la información requerida por los entes externos de control y vigilancia a la Superservicios.</t>
  </si>
  <si>
    <t>Se evidencian los registros que dan testimonio de la función de vigilancia y control que se realiza a la Superservicios.</t>
  </si>
  <si>
    <t>peticiones respetuosas a las autoridades, por motivos de interés general o particular, y a obtener pronta resolución completa y de fondo sobre la misma, tenemos los siguientes:</t>
  </si>
  <si>
    <t>CONFORMADO POR LA DOCUMENTACIÓN DE CARÁCTER LEGAL, QUE SOPORTAN EL TESTIMONIO DEL MECANISMO CUYO OBJETO ES ASEGURAR EL CUMPLIMIENTO DE LAS LEYES O ACTOS ADMINISTRATIVOS</t>
  </si>
  <si>
    <t>CONFORMADO POR LA DOCUMENTACIÓN DE CARÁCTER LEGAL, QUE SOPORTAN LOS TESTIMONIOS DEL MECANISMO GRUPAL, PARA LA PROTECCIÓN DE LOS DERECHOS COLECTIVOS, ADEMÁS SU INFORMACIÓN SIRVE EN LA RESTITUCIÓN DE LAS COSAS A SU ESTADO ANTERIOR.</t>
  </si>
  <si>
    <t>CONFORMADO POR LA DOCUMENTACIÓN DE CARÁCTER LEGAL, QUE DAN TESTIMONIO DEL MECANISMO POR MEDIO DEL CUAL SE DECLARA LA VIOLACIÓN DE LAS NORMAS EXISTENTES EN LA CONSTITUCIÓN POLÍTICA, TRATADOS INTERNACIONALES Y PRINCIPIOS GENERALES CON RANGO CONSTITUCIONAL.</t>
  </si>
  <si>
    <t>CONFORMADA POR LOS DOCUMENTOS DE CARÁCTER LEGAL, QUE SON EL TESTIMONIO DEL MECANISMO, CUYO OBJETO ES LA PROTECCIÓN DE LOS DERECHOS FUNDAMENTALES DE LOS CIUDADANOS.</t>
  </si>
  <si>
    <t>CONFORMADO POR LA DOCUMENTACIÓN DE CARÁCTER LEGAL, QUE SOPORTAN EL TESTIMONIO DEL MECANISMO QUE TIENE POR OBJETO, LA PROTECCIÓN DE LOS DERECHOS E INTERESES COLECTIVOS.</t>
  </si>
  <si>
    <t>COMPUESTA POR DOCUMENTOS DE CARÁCTER ADMINISTRATIVO, QUE EVIDENCIAN EL MECANISMO DE SOLUCIÓN DE CONFLICTOS SURGIDOS CON OCASIÓN DE LOS CONTRATOS ESTATALES.</t>
  </si>
  <si>
    <t>CONFORMADA POR LOS DOCUMENTOS DE CARÁCTER ADMINISTRATIVO, QUE EVIDENCIAN EL MECANISMO POR EL CUAL UNA PERSONA QUE HA SIDO LESIONADA POR UN ACTO ADMINISTRATIVO PUEDE SOLICITAR LA ANULACIÓN DE ESTE.</t>
  </si>
  <si>
    <t>CONFORMADA POR DOCUMENTOS DE CARÁCTER ADMINISTRATIVO, QUE EVIDENCIAN EL MECANISMO POR EL CUAL UNA PERSONA QUE HA SIDO LESIONADA POR UN ACTO ADMINISTRATIVO PUEDE SOLICITAR LA ANULACIÓN DE ESTE Y SE LE RESTABLEZCAN SUS DERECHOS.</t>
  </si>
  <si>
    <t>CONSTITUIDA POR DOCUMENTOS DE CARÁCTER ADMINISTRATIVO, QUE REFLEJAN EL MECANISMO QUE POSIBILITA A AQUEL QUE HA SUFRIDO UN DAÑO, PODER PEDIR DIRECTAMENTE LA REPARACIÓN CAUSADA POR LA ADMINISTRACIÓN</t>
  </si>
  <si>
    <t>CONFORMADO POR LA DOCUMENTACIÓN DE CARÁCTER ADMINISTRATIVO, QUE DA TESTIMONIO DE LAS DECISIONES TOMADAS POR EL COMITÉ DE DEFENSA JUDICIAL Y CONCILIACIÓN, EL CUAL SE ENCARGA DE DISEÑAR POLÍTICAS ORIENTADAS A LA DEFENSA DE LOS INTERESES DE LA SUPERINTENDENCIA.</t>
  </si>
  <si>
    <t>CONFORMADO POR LA DOCUMENTACIÓN DE CARÁCTER ADMINISTRATIVO, QUE HACEN PARTE DEL MECANISMO ALTERNATIVO DE SOLUCIÓN DE CONFLICTOS, QUE CONSTITUYE, A LA VEZ, POR MANDATO LEGAL, REQUISITO DE PROCEDIBILIDAD.</t>
  </si>
  <si>
    <t>La serie documental derechos de petición, hace parte de un proceso transversal a la superservicios, que contienen las solicitudes verbales o escritas, presentadas por los ciudadanos ante las autoridades o ante los particulares que prestan servicios públicos, para obtener respuesta oportunas.</t>
  </si>
  <si>
    <t>La subserie documental Conceptos Jurídicos, que evidencian los registros que contienen las opiniones, apreciaciones o juicios, que se expresan en términos de conclusiones, sin efecto jurídico directo sobre la materia de qué trata, que sirve como simple elemento de información o criterio de orientación en los temas misionales de la Superservicios.</t>
  </si>
  <si>
    <t>La serie documental derechos de petición, hace parte de un proceso transversal a la Superservicios, que contienen las solicitudes verbales o escritas, presentadas por los ciudadanos ante las autoridades o ante los particulares que prestan servicios públicos, para obtener respuesta oportunas.</t>
  </si>
  <si>
    <t>Hace parte de un proceso transversal a la superservicios, que contienen las solicitudes verbales o escritas, presentadas por los ciudadanos ante las autoridades o ante los particulares que prestan servicios públicos, para obtener respuesta oportunas.</t>
  </si>
  <si>
    <t>Estos docuementos corresponden al desarrollo de estudios, investigaciones, indicadores, reportes de analítica sobre aspectos financieros, técnicos, administrativos y tarifarios, análisis de riesgos, productos de analítica y regulación de la prestación de los servicios públicos domiciliarios en el Territorio Nacional.</t>
  </si>
  <si>
    <t>Documentos correspondientes al desarrollo de estudios, investigaciones, indicadores, reportes de analítica sobre aspectos financieros, técnicos, administrativos y tarifarios, análisis de riesgos, productos de analítica y regulación de la prestación de los servicios públicos domiciliarios en el Territorio Nacional.</t>
  </si>
  <si>
    <t>La subserie documental Resoluciones hace parte del Proceso de Protección al usuario, en donde se evidencia los registros que dan testimonio de las decisiones tomadas por la Superservicios en desarrollo de sus funciones.</t>
  </si>
  <si>
    <t>Clasificación de los inmuebles residenciales de un municipio, que se hace en atención a los factores y procedimientos que determina la ley en donde se señala que los decretos municipales de adopción de la estratificación fueron aplicados correctamente por las Empresas de Servicios Públicos Domiciliarios al cobro de las tarifas, conforme lo establecido en el art 101.9 de la ley 142 de 1994.</t>
  </si>
  <si>
    <t>Esta Sub serie documental hace parte del proceso de Protección al Usuario, esta subserie refleja los documentos recibidos por la Superservicios en cumplimiento a las solicitudes realizadas por los usuarios y se define como el medio con el que cuenta el usuario que no está conforme con la decisión y/o la respuesta emitida por la Empresa de Servicios Públicos, para que la Superintendencia de Servicios Públicos Domiciliarios, adicione, modifique, aclare o revoque la decisión adoptada por dicha Empresa Prestadora y que generalmente se interpone por una posible falla ocurrida en la prestación del servicio.</t>
  </si>
  <si>
    <t>La subserie documental Recursos de queja hace parte del proceso de Protección al Usuario. El recurso de queja es facultativo y procede en aquellos casos en que se niega el recurso de apelación, debe interponerse dentro de los 5 días siguientes a la notificación de la decisión. Se presenta ante la Empresa Prestadora de Servicios Públicos que negó el recurso de apelación para que este lo remita ante la Superservicios.</t>
  </si>
  <si>
    <t>CONFORMADA POR LOS DOCUMENTOS DE CARÁCTER LEGAL, QUE EVIDENCIAN LAS CONTROVERSIAS DE TIPO LABORAL ENTRE SUS FUNCIONARIOS Y LA SUPERINTENDENCIA</t>
  </si>
  <si>
    <t>REPORTES DE INFORMACION GENERADOS DE SIIF Y CUENTAS POR COBRAR, CON EL FIN DE DETERMINAR LAS DIFERENCIAS ENTRE LOS APLICATIVOS.</t>
  </si>
  <si>
    <t>CONFORMADA POR DOCUMENTOS DE CARÁCTER ADMINISTRATIVO QUE PERMITEN EVIDENCIAR LOS PROCESOS DE RECUPERACIÓN DE CARTERA POR CONCEPTOS DE CONTRIBUCIONES Y MULTAS IMPUESTAS POR LA SUPERINTENDENCIA EN DESARROLLO DE SUS FUNCIONES A LAS ENTIDADES VIGILADAS.</t>
  </si>
  <si>
    <t>Este documento hace parte de un proceso transversal a la superservicios, que contienen las solicitudes verbales o escritas, presentadas por los ciudadanos ante las autoridades o ante los particulares que prestan servicios públicos, para obtener respuestas oportunas.</t>
  </si>
  <si>
    <t>CONFORMADO POR LA DOCUMENTACIÓN DE CARÁCTER MISIONAL, QUE EVIDENCIA LA GESTIÓN DEL COMITÉ INSTITUCIONAL DE GESTIÓN Y DESEMPEÑO Y LOS EQUIPOS TEMÁTICOS EN LOS CUALES LA OAPII EJERCE LA FUNCIÓN DE SECRETARÍA TÉCNICA, INSTANCIA EN LA QUE SE DISCUTEN TEMAS REFERENTES A LAS POLÍTICAS DE DESARROLLO ADMINISTRATIVO Y DEMÁS COMPONENTES DEL MODELO INTEGRADO DE PLANEACIÓN Y GESTIÓN.</t>
  </si>
  <si>
    <t>Este documento hace parte del Proceso de direccionamiento estratégico en donde se evidencia los documentos en el que se relacionan los temas tratados y acordados por el Comité en razón de las funciones asignadas por el articulo 4 de la resolución 20231000124595 del 15102/2023. “Por la cual se crea y reglamenta el Comité Directivo como máxima instancia de asesoría, consulta, coordinación y evaluación de la gestión de la Superintendencia de Servicios Públicos Domiciliarios”</t>
  </si>
  <si>
    <t>CONSTITUIDA POR LOS DOCUMENTOS DE CARÁCTER ADMINISTRATIVO, QUE DAN TESTIMONIO DE LA INFORMACIÓN REQUERIDA POR LOS ENTES EXTERNOS DE CONTROL Y VIGILANCIA A LA SUPERINTENDENCIA.</t>
  </si>
  <si>
    <t>2012</t>
  </si>
  <si>
    <t>GESTIÓN DEL TALENTO HUMANO</t>
  </si>
  <si>
    <t>MEDIDAS PARA EL CONTROL</t>
  </si>
  <si>
    <t>VIGILANCIA E INSPECCIÓN</t>
  </si>
  <si>
    <t>ADQUISICIÓN DE BIENES Y SERVICIOS</t>
  </si>
  <si>
    <t>CONTROL DISCIPLINARIO INTERNO</t>
  </si>
  <si>
    <t>CONTROL,MEDIDAS PARA EL CONTROL</t>
  </si>
  <si>
    <t>DEFENSA JUDICIAL ,GESTIÓN JURÍDICA,MEDIDAS PARA EL CONTROL,PARTICIPACIÓN Y SERVICIO AL CIUDADANO,VIGILANCIA E INSPECCIÓN</t>
  </si>
  <si>
    <t>MEDIDAS PARA EL CONTROL,PARTICIPACIÓN Y SERVICIO AL CIUDADANO,VIGILANCIA E INSPECCIÓN</t>
  </si>
  <si>
    <t>DEFENSA JUDICIAL ,MEDIDAS PARA EL CONTROL,PARTICIPACIÓN Y SERVICIO AL CIUDADANO,VIGILANCIA E INSPECCIÓN</t>
  </si>
  <si>
    <t>CONTROL,GESTIÓN JURÍDICA,INSPECCIÓN,INTERVENCIÓN,PARTICIPACIÓN Y SERVICIO AL CIUDADANO,VIGILANCIA</t>
  </si>
  <si>
    <t>DEFENSA JUDICIAL ,PARTICIPACIÓN Y SERVICIO AL CIUDADANO,VIGILANCIA E INSPECCIÓN</t>
  </si>
  <si>
    <t>DEFENSA JUDICIAL</t>
  </si>
  <si>
    <t>NORMATIVA</t>
  </si>
  <si>
    <t>PROTECCIÓN AL USUARIO</t>
  </si>
  <si>
    <t>RIESGOS Y METODOLOGÍAS</t>
  </si>
  <si>
    <t>GESTIÓN DE LA INFORMACIÓN Y EL CONOCIMIENTO</t>
  </si>
  <si>
    <t>GESTIÓN JURÍDICA</t>
  </si>
  <si>
    <t>ADQUISICIÓN DE BIENES Y SERVICIOS,GESTIÓN DE TECNOLOGÍAS DE LA INFORMACIÓN,GESTIÓN FINANCIERA,GESTIÓN JURÍDICA</t>
  </si>
  <si>
    <t>CONTROL,CONTROL DISCIPLINARIO INTERNO,GESTIÓN FINANCIERA,GESTIÓN JURÍDICA,INSPECCIÓN,INTERVENCIÓN,PARTICIPACIÓN Y SERVICIO AL CIUDADANO</t>
  </si>
  <si>
    <t>GESTIÓN FINANCIERA</t>
  </si>
  <si>
    <t>DIRECCIONAMIENTO ESTRATÉGICO</t>
  </si>
  <si>
    <t>GESTIÓN DE TECNOLOGÍAS DE LA INFORMACIÓN,GESTIÓN DEL TALENTO HUMANO,GESTIÓN DOCUMENTAL</t>
  </si>
  <si>
    <t>GESTIÓN DOCUMENTAL,MEDIDAS PARA EL CONTROL</t>
  </si>
  <si>
    <t>GESTIÓN DE TECNOLOGÍAS DE LA INFORMACIÓN,GESTIÓN DOCUMENTAL,MEDIDAS PARA EL CONTROL</t>
  </si>
  <si>
    <t>GESTIÓN DE TECNOLOGÍAS DE LA INFORMACIÓN</t>
  </si>
  <si>
    <t>GESTIÓN DE TECNOLOGÍAS DE LA INFORMACIÓN,GESTIÓN DOCUMENTAL</t>
  </si>
  <si>
    <t>CONTROL DISCIPLINARIO INTERNO,GESTIÓN DE TECNOLOGÍAS DE LA INFORMACIÓN,GESTIÓN DOCUMENTAL</t>
  </si>
  <si>
    <t>CONTROL DISCIPLINARIO INTERNO,GESTIÓN DOCUMENTAL</t>
  </si>
  <si>
    <t>GESTIÓN DE TECNOLOGÍAS DE LA INFORMACIÓN,GESTIÓN DOCUMENTAL,MEDIDAS PARA EL CONTROL,VIGILANCIA E INSPECCIÓN</t>
  </si>
  <si>
    <t>GESTIÓN DE TECNOLOGÍAS DE LA INFORMACIÓN,GESTIÓN DOCUMENTAL,VIGILANCIA E INSPECCIÓN</t>
  </si>
  <si>
    <t>GESTIÓN DE LA INFORMACIÓN Y EL CONOCIMIENTO,GESTIÓN DOCUMENTAL</t>
  </si>
  <si>
    <t>RESPONSABLE DE LA INFORMACIÓN (CUSTODIO)</t>
  </si>
  <si>
    <t>INFORMACIÓN PÚBLICA CLASIFICADA INFORMACIÓN PÚBLICA RESERVADA</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</si>
  <si>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t>
  </si>
  <si>
    <t>C.N. ARTÍCULO 15. TODAS LAS PERSONAS TIENEN DERECHO A SU INTIMIDAD PERSONAL Y FAMILIAR Y A SU BUEN NOMBRE, Y EL ESTADO DEBE RESPETARLOS Y HACERLOS RESPETAR. ART. 24, NUMERAL 3 LEY 1775 DE 2015: INFORMACIONES Y DOCUMENTOS RESERVADOS. SOLO TENDRÁN CARÁCTER RESERVADO LAS INFORMACIONES Y DOCUMENTOS EXPRESAMENTE SOMETIDOS A RESERVA POR LA CONSTITUCIÓN POLÍTICA O LA LEY, Y EN ESPECIAL: (...) 3. LOS QUE INVOLUCREN DERECHOS A LA PRIVACIDAD E INTIMIDAD DE LAS PERSONAS (...)</t>
  </si>
  <si>
    <t>ART. 3, LITERAL H) LEY 1266 DE 2008: DATO PRIVADO. ES EL DATO QUE POR SU NATURALEZA ÍNTIMA O RESERVADA SÓLO ES RELEVANTE PARA EL TITULAR.</t>
  </si>
  <si>
    <t>C.N. ARTÍCULO 15. TODAS LAS PERSONAS TIENEN DERECHO A SU INTIMIDAD PERSONAL Y FAMILIAR Y A SU BUEN NOMBRE, Y EL ESTADO DEBE RESPETARLOS Y HACERLOS RESPETAR. ART. 3, LITERAL H) LEY 1266 DE 2008: DATO PRIVADO. ES EL DATO QUE POR SU NATURALEZA ÍNTIMA O RESERVADA SÓLO ES RELEVANTE PARA EL TITULAR.</t>
  </si>
  <si>
    <t>ARTÍCULO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</si>
  <si>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ARTÍCULO 18. INFORMACIÓN EXCEPTUADA POR DAÑO DE DERECHOS A PERSONAS NATURALES O JURÍDICAS. C) LOS SECRETOS COMERCIALES, INDUSTRIALES Y PROFESIONALES.</t>
  </si>
  <si>
    <t>C.N. ARTÍCULO 15. TODAS LAS PERSONAS TIENEN DERECHO A SU INTIMIDAD PERSONAL Y FAMILIAR Y A SU BUEN NOMBRE, Y EL ESTADO DEBE RESPETARLOS Y HACERLOS RESPETAR. ART. 3, LITERAL H) LEY 1266 DE 2008: DATO PRIVADO. ES EL DATO QUE POR SU NATURALEZA ÍNTIMA O RESERVADA SÓLO ES RELEVANTE PARA EL TITULAR</t>
  </si>
  <si>
    <t>ART. 3, LITERAL H) LEY 1266 DE 2008: DATO PRIVADO. ES EL DATO QUE POR SU NATURALEZA ÍNTIMA O RESERVADA SÓLO ES RELEVANTE PARA EL TITULAR</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</si>
  <si>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D) LA PREVENCIÓN, INVESTIGACIÓN Y PERSECUCIÓN DE LOS DELITOS Y LAS FALTAS DISCIPLINARIAS, MIENTRAS QUE NO SE HAGA EFECTIVA LA MEDIDA DE ASEGURAMIENTO O SE FORMULE PLIEGO DE CARGOS, SEGÚN EL CASO</t>
  </si>
  <si>
    <t>LEY 1952 DE 2019, ART.115</t>
  </si>
  <si>
    <t>LEY 1952 DE 2019 ART. 115</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</si>
  <si>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</si>
  <si>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t>
  </si>
  <si>
    <t>ARTÍCULO 18. INFORMACIÓN EXCEPTUADA POR DAÑO DE DERECHOS A PERSONAS NATURALES O JURÍDICAS. C) LOS SECRETOS COMERCIALES, INDUSTRIALES Y PROFESIONALES</t>
  </si>
  <si>
    <t>ARTÍCULO 15. TODAS LAS PERSONAS TIENEN DERECHO A SU INTIMIDAD PERSONAL Y FAMILIAR Y A SU BUEN NOMBRE, Y EL ESTADO DEBE RESPETARLOS Y HACERLOS RESPETAR. ART. 3, LITERAL H) LEY 1266 DE 2008: DATO PRIVADO. ES EL DATO QUE POR SU NATURALEZA ÍNTIMA O RESERVADA SÓLO ES RELEVANTE PARA EL TITULAR.</t>
  </si>
  <si>
    <t>ARTÍCULO 18. INFORMACIÓN EXCEPTUADA POR DAÑO DE DERECHOS A PERSONAS NATURALES O JURÍDICAS. B) EL DERECHO DE TODA PERSONA A LA VIDA, LA SALUD O LA SEGURIDAD. C) LOS SECRETOS COMERCIALES, INDUSTRIALES Y PROFESIONALES.</t>
  </si>
  <si>
    <t>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t>
  </si>
  <si>
    <t>PARCIAL</t>
  </si>
  <si>
    <t>ILIMITADA</t>
  </si>
  <si>
    <t>ILIMITADO/15 AÑOS</t>
  </si>
  <si>
    <t>15 AÑOS</t>
  </si>
  <si>
    <t>ARTÍCULO 18. INFORMACIÓN EXCEPTUADA POR DAÑO DE DERECHOS A PERSONAS NATURALES O JURÍDICAS. LITERAL A) EL DERECHO DE TODA PERSONA A LA INTIMIDAD, BAJO LAS LIMITACIONES PROPIAS QUE IMPONE LA CONDICIÓN DE SERVIDOR PÚBLICO,</t>
  </si>
  <si>
    <t>"ARTÍCULO 18. INFORMACIÓN EXCEPTUADA POR DAÑO DE DERECHOS A PERSONAS NATURALES O JURÍDICAS. LITERAL A) EL DERECHO DE TODA PERSONA A LA INTIMIDAD, BAJO LAS LIMITACIONES PROPIAS QUE IMPONE LA CONDICIÓN DE SERVIDOR PÚBLICO,</t>
  </si>
  <si>
    <t>LEY 1712 DE 2014, ARTÍCULO 19. INFORMACIÓN EXCEPTUADA POR DAÑO A LOS INTERESES PÚBLICOS. LITERAL E. EL DEBIDO PROCESO Y LA IGUALDAD DE LAS PARTES EN LOS PROCESOS JUDICIALES</t>
  </si>
  <si>
    <t>LEY 1712 DE 2014, ARTICULO 6. DEFINICIONES, LITERAL C Y D, ARTÍCULO 18. INFORMACIÓN EXCEPTUADA POR DAÑO DE DERECHOS A PERSONAS NATURALES O JURÍDICAS, ARTICULO 19. ARTÍCULO 19. INFORMACIÓN EXCEPTUADA POR DAÑO A LOS INTERESES PÚBLICOS</t>
  </si>
  <si>
    <t>LEY 1581. SE DEFINE LA CLASIFICACIÓN PARCIAL POR CUANTO SE ENCUENTRA INFORMACIÓN DE TIPO PERSONAL Y SERÁ ENTREGADA DE MANERA ANONIMIZADA.</t>
  </si>
  <si>
    <t>C.N. ARTÍCULO 15. TODAS LAS PERSONAS TIENEN DERECHO A SU INTIMIDAD PERSONAL Y FAMILIAR Y A SU BUEN NOMBRE, Y EL ESTADO DEBE RESPETARLOS Y HACERLOS RESPETAR.</t>
  </si>
  <si>
    <t>"C.N. ARTÍCULO 15. TODAS LAS PERSONAS TIENEN DERECHO A SU INTIMIDAD PERSONAL Y FAMILIAR Y A SU BUEN NOMBRE, Y EL ESTADO DEBE RESPETARLOS Y HACERLOS RESPETAR.</t>
  </si>
  <si>
    <t>N/A"C.N. ARTÍCULO 15. TODAS LAS PERSONAS TIENEN DERECHO A SU INTIMIDAD PERSONAL Y FAMILIAR Y A SU BUEN NOMBRE, Y EL ESTADO DEBE RESPETARLOS Y HACERLOS RESPETAR.</t>
  </si>
  <si>
    <t>CONSTITUCIÓN POLÍTICA. ARTÍCULO 15. TODAS LAS PERSONAS TIENEN DERECHO A SU INTIMIDAD PERSONAL Y FAMILIAR Y A SU BUEN NOMBRE, Y EL ESTADO DEBE RESPETARLOS Y HACERLOS RESPETAR. 1775 DE 2015 ART. 24, NUMERAL 3 LEY: INFORMACIONES Y DOCUMENTOS RESERVADOS. SOLO TENDRÁN CARÁCTER RESERVADO LAS INFORMACIONES Y DOCUMENTOS EXPRESAMENTE SOMETIDOS A RESERVA POR LA CONSTITUCIÓN POLÍTICA O LA LEY, Y EN ESPECIAL: (...) 3. LOS QUE INVOLUCREN DERECHOS A LA PRIVACIDAD E INTIMIDAD DE LAS PERSONAS (...)</t>
  </si>
  <si>
    <t>LEY 1266 DE 2008 ART. 3, LITERAL H): DATO PRIVADO. ES EL DATO QUE POR SU NATURALEZA ÍNTIMA O RESERVADA SÓLO ES RELEVANTE PARA EL TITULAR.</t>
  </si>
  <si>
    <t xml:space="preserve">                                                              Fecha de Revisión: 25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</si>
</sst>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rgb="FF242BB9"/>
      <name val="Calibri"/>
      <family val="2"/>
      <scheme val="minor"/>
    </font>
    <font>
      <sz val="11"/>
      <name val="Calibri"/>
      <family val="2"/>
      <scheme val="minor"/>
    </font>
    <font>
      <sz val="9"/>
      <color theme="1"/>
      <name val="Arial"/>
      <family val="2"/>
    </font>
    <font>
      <sz val="10"/>
      <color rgb="FF242BB9"/>
      <name val="Calibri"/>
      <family val="2"/>
      <scheme val="minor"/>
    </font>
    <font>
      <b/>
      <sz val="11"/>
      <color theme="1"/>
      <name val="Arial"/>
      <family val="2"/>
    </font>
    <font>
      <b/>
      <sz val="16"/>
      <color theme="1"/>
      <name val="Arial"/>
      <family val="2"/>
    </font>
    <font>
      <sz val="9"/>
      <color rgb="FF242BB9"/>
      <name val="Arial"/>
      <family val="2"/>
    </font>
    <font>
      <sz val="11"/>
      <color theme="4" tint="-0.499984740745262"/>
      <name val="Calibri"/>
      <family val="2"/>
    </font>
  </fonts>
  <fills count="8">
    <fill>
      <patternFill patternType="none"/>
    </fill>
    <fill>
      <patternFill patternType="gray125"/>
    </fill>
    <fill>
      <patternFill patternType="solid">
        <fgColor theme="9"/>
      </patternFill>
    </fill>
    <fill>
      <patternFill patternType="solid">
        <fgColor rgb="FF242BB9"/>
        <bgColor indexed="64"/>
      </patternFill>
    </fill>
    <fill>
      <patternFill patternType="solid">
        <fgColor rgb="FFFFBB02"/>
        <bgColor indexed="64"/>
      </patternFill>
    </fill>
    <fill>
      <patternFill patternType="solid">
        <fgColor rgb="FF008CB9"/>
        <bgColor indexed="64"/>
      </patternFill>
    </fill>
    <fill>
      <patternFill patternType="solid">
        <fgColor rgb="FF008CFF"/>
        <bgColor indexed="64"/>
      </patternFill>
    </fill>
    <fill>
      <patternFill patternType="solid">
        <fgColor theme="4" tint="0.79998168889431442"/>
        <bgColor theme="4" tint="0.79998168889431442"/>
      </patternFill>
    </fill>
  </fills>
  <borders count="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style="thin">
        <color indexed="64"/>
      </bottom>
      <diagonal/>
    </border>
  </borders>
  <cellStyleXfs count="2">
    <xf numFmtId="0" fontId="0" fillId="0" borderId="0"/>
    <xf numFmtId="0" fontId="3" fillId="2" borderId="0" applyNumberFormat="0" applyBorder="0" applyAlignment="0" applyProtection="0"/>
  </cellStyleXfs>
  <cellXfs count="45">
    <xf numFmtId="0" fontId="0" fillId="0" borderId="0" xfId="0"/>
    <xf numFmtId="0" fontId="0" fillId="0" borderId="0" xfId="0" applyAlignment="1">
      <alignment wrapText="1"/>
    </xf>
    <xf numFmtId="0" fontId="1" fillId="6"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14" fontId="5"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horizontal="center" vertical="center"/>
    </xf>
    <xf numFmtId="0" fontId="1" fillId="5" borderId="4"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0" fillId="0" borderId="6" xfId="0" applyBorder="1" applyAlignment="1"/>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Border="1" applyAlignment="1">
      <alignment horizontal="left" vertical="center" wrapText="1"/>
    </xf>
    <xf numFmtId="14" fontId="5" fillId="0" borderId="4"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left" vertical="center" wrapText="1"/>
    </xf>
    <xf numFmtId="0" fontId="0" fillId="0" borderId="4" xfId="0" applyFill="1" applyBorder="1" applyAlignment="1">
      <alignment wrapText="1"/>
    </xf>
    <xf numFmtId="0" fontId="4" fillId="0" borderId="0" xfId="0" applyFont="1" applyBorder="1" applyAlignment="1">
      <alignment horizontal="center" vertical="center"/>
    </xf>
    <xf numFmtId="0" fontId="5" fillId="7" borderId="4" xfId="0" applyFont="1" applyFill="1" applyBorder="1" applyAlignment="1">
      <alignment horizontal="left" vertical="center" wrapText="1"/>
    </xf>
    <xf numFmtId="0" fontId="5" fillId="7" borderId="4" xfId="0" applyFont="1" applyFill="1" applyBorder="1" applyAlignment="1">
      <alignment horizontal="center" vertical="center" wrapText="1"/>
    </xf>
    <xf numFmtId="0" fontId="0" fillId="7" borderId="7" xfId="0" applyFill="1" applyBorder="1"/>
    <xf numFmtId="0" fontId="0" fillId="0" borderId="7" xfId="0" applyBorder="1"/>
    <xf numFmtId="0" fontId="0" fillId="7" borderId="8" xfId="0" applyFill="1" applyBorder="1"/>
    <xf numFmtId="14" fontId="5" fillId="7" borderId="4" xfId="0" applyNumberFormat="1" applyFont="1" applyFill="1" applyBorder="1" applyAlignment="1">
      <alignment horizontal="center" vertical="center" wrapText="1"/>
    </xf>
    <xf numFmtId="0" fontId="6" fillId="7" borderId="4" xfId="0" applyFont="1" applyFill="1" applyBorder="1" applyAlignment="1">
      <alignment horizontal="left" vertical="center" wrapText="1"/>
    </xf>
    <xf numFmtId="0" fontId="0" fillId="7" borderId="4" xfId="0" applyFill="1" applyBorder="1" applyAlignment="1">
      <alignment horizontal="center" vertical="center"/>
    </xf>
    <xf numFmtId="14" fontId="5" fillId="7" borderId="4" xfId="0" applyNumberFormat="1" applyFont="1" applyFill="1" applyBorder="1" applyAlignment="1">
      <alignment horizontal="left" vertical="center" wrapText="1"/>
    </xf>
    <xf numFmtId="0" fontId="5" fillId="7" borderId="4" xfId="0" applyFont="1" applyFill="1" applyBorder="1" applyAlignment="1">
      <alignment horizontal="center" vertical="center"/>
    </xf>
    <xf numFmtId="0" fontId="5" fillId="0" borderId="4" xfId="0" applyFont="1" applyBorder="1" applyAlignment="1">
      <alignment horizontal="center" vertical="center"/>
    </xf>
    <xf numFmtId="14" fontId="10" fillId="0" borderId="4" xfId="0" applyNumberFormat="1" applyFont="1" applyBorder="1" applyAlignment="1">
      <alignment horizontal="center" vertical="center" wrapText="1"/>
    </xf>
    <xf numFmtId="0" fontId="0" fillId="0" borderId="0" xfId="0" applyBorder="1"/>
    <xf numFmtId="0" fontId="4" fillId="0" borderId="0" xfId="0" applyFont="1" applyBorder="1" applyAlignment="1">
      <alignment horizontal="center" vertical="center"/>
    </xf>
    <xf numFmtId="14" fontId="11" fillId="0" borderId="4" xfId="0" applyNumberFormat="1" applyFont="1" applyBorder="1" applyAlignment="1">
      <alignment horizontal="center" vertical="center" wrapText="1"/>
    </xf>
    <xf numFmtId="0" fontId="8" fillId="0" borderId="6" xfId="0" applyFont="1" applyBorder="1" applyAlignment="1">
      <alignment horizontal="center"/>
    </xf>
    <xf numFmtId="0" fontId="9" fillId="0" borderId="6"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cellXfs>
  <cellStyles count="2">
    <cellStyle name="Énfasis6" xfId="1" builtinId="49"/>
    <cellStyle name="Normal" xfId="0" builtinId="0"/>
  </cellStyles>
  <dxfs count="15">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image" Target="../media/image1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93134</xdr:colOff>
      <xdr:row>1</xdr:row>
      <xdr:rowOff>19050</xdr:rowOff>
    </xdr:from>
    <xdr:to>
      <xdr:col>1</xdr:col>
      <xdr:colOff>2992544</xdr:colOff>
      <xdr:row>1</xdr:row>
      <xdr:rowOff>771525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1" y="19050"/>
          <a:ext cx="289941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314325</xdr:colOff>
      <xdr:row>1</xdr:row>
      <xdr:rowOff>57150</xdr:rowOff>
    </xdr:from>
    <xdr:to>
      <xdr:col>29</xdr:col>
      <xdr:colOff>878205</xdr:colOff>
      <xdr:row>1</xdr:row>
      <xdr:rowOff>731353</xdr:rowOff>
    </xdr:to>
    <xdr:pic>
      <xdr:nvPicPr>
        <xdr:cNvPr id="3" name="Imagen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58275" y="57150"/>
          <a:ext cx="563880" cy="674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0</xdr:colOff>
          <xdr:row>3</xdr:row>
          <xdr:rowOff>0</xdr:rowOff>
        </xdr:from>
        <xdr:to>
          <xdr:col>11</xdr:col>
          <xdr:colOff>914400</xdr:colOff>
          <xdr:row>3</xdr:row>
          <xdr:rowOff>304800</xdr:rowOff>
        </xdr:to>
        <xdr:sp macro="" textlink="">
          <xdr:nvSpPr>
            <xdr:cNvPr id="2052" name="CommandButton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1343025</xdr:colOff>
          <xdr:row>3</xdr:row>
          <xdr:rowOff>295275</xdr:rowOff>
        </xdr:to>
        <xdr:sp macro="" textlink="">
          <xdr:nvSpPr>
            <xdr:cNvPr id="2057" name="CommandButton2"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xdr:row>
          <xdr:rowOff>0</xdr:rowOff>
        </xdr:from>
        <xdr:to>
          <xdr:col>16</xdr:col>
          <xdr:colOff>914400</xdr:colOff>
          <xdr:row>3</xdr:row>
          <xdr:rowOff>314325</xdr:rowOff>
        </xdr:to>
        <xdr:sp macro="" textlink="">
          <xdr:nvSpPr>
            <xdr:cNvPr id="2059" name="CommandButton3"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7</xdr:col>
          <xdr:colOff>990600</xdr:colOff>
          <xdr:row>3</xdr:row>
          <xdr:rowOff>266700</xdr:rowOff>
        </xdr:to>
        <xdr:sp macro="" textlink="">
          <xdr:nvSpPr>
            <xdr:cNvPr id="2065" name="CommandButton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11</xdr:col>
      <xdr:colOff>0</xdr:colOff>
      <xdr:row>33</xdr:row>
      <xdr:rowOff>0</xdr:rowOff>
    </xdr:from>
    <xdr:to>
      <xdr:col>11</xdr:col>
      <xdr:colOff>914400</xdr:colOff>
      <xdr:row>33</xdr:row>
      <xdr:rowOff>685800</xdr:rowOff>
    </xdr:to>
    <xdr:sp macro="" textlink="">
      <xdr:nvSpPr>
        <xdr:cNvPr id="8" name="CommandButton1"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0</xdr:colOff>
      <xdr:row>33</xdr:row>
      <xdr:rowOff>0</xdr:rowOff>
    </xdr:from>
    <xdr:to>
      <xdr:col>15</xdr:col>
      <xdr:colOff>1343025</xdr:colOff>
      <xdr:row>33</xdr:row>
      <xdr:rowOff>676275</xdr:rowOff>
    </xdr:to>
    <xdr:sp macro="" textlink="">
      <xdr:nvSpPr>
        <xdr:cNvPr id="9" name="CommandButton2"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33</xdr:row>
      <xdr:rowOff>0</xdr:rowOff>
    </xdr:from>
    <xdr:to>
      <xdr:col>16</xdr:col>
      <xdr:colOff>914400</xdr:colOff>
      <xdr:row>33</xdr:row>
      <xdr:rowOff>695325</xdr:rowOff>
    </xdr:to>
    <xdr:sp macro="" textlink="">
      <xdr:nvSpPr>
        <xdr:cNvPr id="10" name="CommandButton3" hidden="1">
          <a:extLst>
            <a:ext uri="{63B3BB69-23CF-44E3-9099-C40C66FF867C}">
              <a14:compatExt xmlns:a14="http://schemas.microsoft.com/office/drawing/2010/main" spid="_x0000_s2075"/>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0</xdr:colOff>
      <xdr:row>33</xdr:row>
      <xdr:rowOff>0</xdr:rowOff>
    </xdr:from>
    <xdr:to>
      <xdr:col>7</xdr:col>
      <xdr:colOff>990600</xdr:colOff>
      <xdr:row>33</xdr:row>
      <xdr:rowOff>647700</xdr:rowOff>
    </xdr:to>
    <xdr:sp macro="" textlink="">
      <xdr:nvSpPr>
        <xdr:cNvPr id="11" name="CommandButton4"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0</xdr:colOff>
      <xdr:row>33</xdr:row>
      <xdr:rowOff>0</xdr:rowOff>
    </xdr:from>
    <xdr:to>
      <xdr:col>11</xdr:col>
      <xdr:colOff>914400</xdr:colOff>
      <xdr:row>33</xdr:row>
      <xdr:rowOff>304800</xdr:rowOff>
    </xdr:to>
    <xdr:pic>
      <xdr:nvPicPr>
        <xdr:cNvPr id="2073" name="Picture 25">
          <a:extLst>
            <a:ext uri="{FF2B5EF4-FFF2-40B4-BE49-F238E27FC236}">
              <a16:creationId xmlns:a16="http://schemas.microsoft.com/office/drawing/2014/main" id="{00000000-0008-0000-0000-00001908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92750" y="424205400"/>
          <a:ext cx="9144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15</xdr:col>
      <xdr:colOff>0</xdr:colOff>
      <xdr:row>33</xdr:row>
      <xdr:rowOff>0</xdr:rowOff>
    </xdr:from>
    <xdr:to>
      <xdr:col>15</xdr:col>
      <xdr:colOff>1343025</xdr:colOff>
      <xdr:row>33</xdr:row>
      <xdr:rowOff>295275</xdr:rowOff>
    </xdr:to>
    <xdr:pic>
      <xdr:nvPicPr>
        <xdr:cNvPr id="2074" name="Picture 26">
          <a:extLst>
            <a:ext uri="{FF2B5EF4-FFF2-40B4-BE49-F238E27FC236}">
              <a16:creationId xmlns:a16="http://schemas.microsoft.com/office/drawing/2014/main" id="{00000000-0008-0000-0000-00001A08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27075" y="424205400"/>
          <a:ext cx="13430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33</xdr:row>
      <xdr:rowOff>0</xdr:rowOff>
    </xdr:from>
    <xdr:to>
      <xdr:col>16</xdr:col>
      <xdr:colOff>914400</xdr:colOff>
      <xdr:row>33</xdr:row>
      <xdr:rowOff>314325</xdr:rowOff>
    </xdr:to>
    <xdr:pic>
      <xdr:nvPicPr>
        <xdr:cNvPr id="2075" name="Picture 27">
          <a:extLst>
            <a:ext uri="{FF2B5EF4-FFF2-40B4-BE49-F238E27FC236}">
              <a16:creationId xmlns:a16="http://schemas.microsoft.com/office/drawing/2014/main" id="{00000000-0008-0000-0000-00001B08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413075" y="424205400"/>
          <a:ext cx="914400"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0</xdr:colOff>
      <xdr:row>33</xdr:row>
      <xdr:rowOff>0</xdr:rowOff>
    </xdr:from>
    <xdr:to>
      <xdr:col>7</xdr:col>
      <xdr:colOff>990600</xdr:colOff>
      <xdr:row>33</xdr:row>
      <xdr:rowOff>266700</xdr:rowOff>
    </xdr:to>
    <xdr:pic>
      <xdr:nvPicPr>
        <xdr:cNvPr id="2076" name="Picture 28">
          <a:extLst>
            <a:ext uri="{FF2B5EF4-FFF2-40B4-BE49-F238E27FC236}">
              <a16:creationId xmlns:a16="http://schemas.microsoft.com/office/drawing/2014/main" id="{00000000-0008-0000-0000-00001C08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363075" y="424205400"/>
          <a:ext cx="9906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12</xdr:col>
      <xdr:colOff>0</xdr:colOff>
      <xdr:row>105</xdr:row>
      <xdr:rowOff>0</xdr:rowOff>
    </xdr:from>
    <xdr:to>
      <xdr:col>12</xdr:col>
      <xdr:colOff>914400</xdr:colOff>
      <xdr:row>107</xdr:row>
      <xdr:rowOff>495300</xdr:rowOff>
    </xdr:to>
    <xdr:sp macro="" textlink="">
      <xdr:nvSpPr>
        <xdr:cNvPr id="16" name="CommandButton1"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10000000}"/>
            </a:ext>
          </a:extLst>
        </xdr:cNvPr>
        <xdr:cNvSpPr/>
      </xdr:nvSpPr>
      <xdr:spPr bwMode="auto">
        <a:xfrm>
          <a:off x="22183725" y="10363200"/>
          <a:ext cx="914400" cy="685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105</xdr:row>
      <xdr:rowOff>0</xdr:rowOff>
    </xdr:from>
    <xdr:to>
      <xdr:col>16</xdr:col>
      <xdr:colOff>1343025</xdr:colOff>
      <xdr:row>107</xdr:row>
      <xdr:rowOff>485775</xdr:rowOff>
    </xdr:to>
    <xdr:sp macro="" textlink="">
      <xdr:nvSpPr>
        <xdr:cNvPr id="17" name="CommandButton2"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11000000}"/>
            </a:ext>
          </a:extLst>
        </xdr:cNvPr>
        <xdr:cNvSpPr/>
      </xdr:nvSpPr>
      <xdr:spPr bwMode="auto">
        <a:xfrm>
          <a:off x="32070675" y="10363200"/>
          <a:ext cx="1343025" cy="676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0</xdr:colOff>
      <xdr:row>105</xdr:row>
      <xdr:rowOff>0</xdr:rowOff>
    </xdr:from>
    <xdr:to>
      <xdr:col>17</xdr:col>
      <xdr:colOff>914400</xdr:colOff>
      <xdr:row>107</xdr:row>
      <xdr:rowOff>504825</xdr:rowOff>
    </xdr:to>
    <xdr:sp macro="" textlink="">
      <xdr:nvSpPr>
        <xdr:cNvPr id="18" name="CommandButton3" hidden="1">
          <a:extLst>
            <a:ext uri="{63B3BB69-23CF-44E3-9099-C40C66FF867C}">
              <a14:compatExt xmlns:a14="http://schemas.microsoft.com/office/drawing/2010/main" spid="_x0000_s2075"/>
            </a:ext>
            <a:ext uri="{FF2B5EF4-FFF2-40B4-BE49-F238E27FC236}">
              <a16:creationId xmlns:a16="http://schemas.microsoft.com/office/drawing/2014/main" id="{00000000-0008-0000-0000-000012000000}"/>
            </a:ext>
          </a:extLst>
        </xdr:cNvPr>
        <xdr:cNvSpPr/>
      </xdr:nvSpPr>
      <xdr:spPr bwMode="auto">
        <a:xfrm>
          <a:off x="37509450" y="10363200"/>
          <a:ext cx="914400" cy="695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0</xdr:colOff>
      <xdr:row>105</xdr:row>
      <xdr:rowOff>0</xdr:rowOff>
    </xdr:from>
    <xdr:to>
      <xdr:col>7</xdr:col>
      <xdr:colOff>990600</xdr:colOff>
      <xdr:row>107</xdr:row>
      <xdr:rowOff>457200</xdr:rowOff>
    </xdr:to>
    <xdr:sp macro="" textlink="">
      <xdr:nvSpPr>
        <xdr:cNvPr id="19" name="CommandButton4"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13000000}"/>
            </a:ext>
          </a:extLst>
        </xdr:cNvPr>
        <xdr:cNvSpPr/>
      </xdr:nvSpPr>
      <xdr:spPr bwMode="auto">
        <a:xfrm>
          <a:off x="9744075" y="10363200"/>
          <a:ext cx="990600" cy="647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105</xdr:row>
      <xdr:rowOff>0</xdr:rowOff>
    </xdr:from>
    <xdr:to>
      <xdr:col>12</xdr:col>
      <xdr:colOff>914400</xdr:colOff>
      <xdr:row>106</xdr:row>
      <xdr:rowOff>0</xdr:rowOff>
    </xdr:to>
    <xdr:pic>
      <xdr:nvPicPr>
        <xdr:cNvPr id="20" name="Picture 25">
          <a:extLst>
            <a:ext uri="{FF2B5EF4-FFF2-40B4-BE49-F238E27FC236}">
              <a16:creationId xmlns:a16="http://schemas.microsoft.com/office/drawing/2014/main" id="{00000000-0008-0000-0000-000014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183725" y="10363200"/>
          <a:ext cx="9144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105</xdr:row>
      <xdr:rowOff>0</xdr:rowOff>
    </xdr:from>
    <xdr:to>
      <xdr:col>16</xdr:col>
      <xdr:colOff>1343025</xdr:colOff>
      <xdr:row>106</xdr:row>
      <xdr:rowOff>0</xdr:rowOff>
    </xdr:to>
    <xdr:pic>
      <xdr:nvPicPr>
        <xdr:cNvPr id="21" name="Picture 26">
          <a:extLst>
            <a:ext uri="{FF2B5EF4-FFF2-40B4-BE49-F238E27FC236}">
              <a16:creationId xmlns:a16="http://schemas.microsoft.com/office/drawing/2014/main" id="{00000000-0008-0000-0000-000015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070675" y="10363200"/>
          <a:ext cx="13430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17</xdr:col>
      <xdr:colOff>0</xdr:colOff>
      <xdr:row>105</xdr:row>
      <xdr:rowOff>0</xdr:rowOff>
    </xdr:from>
    <xdr:to>
      <xdr:col>17</xdr:col>
      <xdr:colOff>914400</xdr:colOff>
      <xdr:row>106</xdr:row>
      <xdr:rowOff>0</xdr:rowOff>
    </xdr:to>
    <xdr:pic>
      <xdr:nvPicPr>
        <xdr:cNvPr id="22" name="Picture 27">
          <a:extLst>
            <a:ext uri="{FF2B5EF4-FFF2-40B4-BE49-F238E27FC236}">
              <a16:creationId xmlns:a16="http://schemas.microsoft.com/office/drawing/2014/main" id="{00000000-0008-0000-0000-000016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509450" y="10363200"/>
          <a:ext cx="914400"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0</xdr:colOff>
      <xdr:row>105</xdr:row>
      <xdr:rowOff>0</xdr:rowOff>
    </xdr:from>
    <xdr:to>
      <xdr:col>7</xdr:col>
      <xdr:colOff>990600</xdr:colOff>
      <xdr:row>106</xdr:row>
      <xdr:rowOff>0</xdr:rowOff>
    </xdr:to>
    <xdr:pic>
      <xdr:nvPicPr>
        <xdr:cNvPr id="23" name="Picture 28">
          <a:extLst>
            <a:ext uri="{FF2B5EF4-FFF2-40B4-BE49-F238E27FC236}">
              <a16:creationId xmlns:a16="http://schemas.microsoft.com/office/drawing/2014/main" id="{00000000-0008-0000-0000-000017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44075" y="10363200"/>
          <a:ext cx="9906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38100</xdr:rowOff>
    </xdr:from>
    <xdr:to>
      <xdr:col>2</xdr:col>
      <xdr:colOff>380999</xdr:colOff>
      <xdr:row>2</xdr:row>
      <xdr:rowOff>247650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4" y="38100"/>
          <a:ext cx="2790825"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544607</xdr:colOff>
      <xdr:row>4</xdr:row>
      <xdr:rowOff>190500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85388" cy="1285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SIGESPI%202020/LEY%20TRANSPARENCIA/VERSIONES_FINALES/INDICE%20INFORMACI&#211;N%20CLASIFICADA%20Y%20RESERVADA_2019_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redondo\Google%20Drive\SIGESPI%202019\OAP_2019\CALIFICACI&#211;N%20DE%20LA%20INFORMACI&#211;N\INVENTARIO_Y_CLASIFICACI&#211;N_ACTIVOS_DE_INFORMACI&#211;N_COMUNICACIONES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i%20unidad\SIGESPI%202019\OAP_2019\CALIFICACI&#211;N%20DE%20LA%20INFORMACI&#211;N\INVENTARIO_Y_CLASIFICACI&#211;N_DE_ACTIVOS_DE_INFORMACI&#211;N_INTERVENCI&#211;N_AGO2019_FZE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ncuesta"/>
      <sheetName val="Tipologias"/>
      <sheetName val="Registro de Activos de Informac"/>
      <sheetName val="INDICE_CLASIFICADA_RESERVADA"/>
      <sheetName val="Encuesta Filtrada"/>
      <sheetName val="INDICE_CLASIFICADA_RESERVAD (2)"/>
      <sheetName val="Hoja2"/>
      <sheetName val="Hoja4"/>
      <sheetName val="Esquema de Publicación"/>
      <sheetName val="Control Activos Calificados"/>
      <sheetName val="Resultados"/>
    </sheetNames>
    <sheetDataSet>
      <sheetData sheetId="0"/>
      <sheetData sheetId="1"/>
      <sheetData sheetId="2">
        <row r="3">
          <cell r="B3" t="str">
            <v>DOCUMENTO FISICO Ó DIGITAL</v>
          </cell>
          <cell r="E3" t="str">
            <v>Diario</v>
          </cell>
          <cell r="G3" t="str">
            <v>Si</v>
          </cell>
        </row>
        <row r="4">
          <cell r="B4" t="str">
            <v>HARDWARE</v>
          </cell>
          <cell r="E4" t="str">
            <v>Mensual</v>
          </cell>
          <cell r="G4" t="str">
            <v>Parcialmente</v>
          </cell>
        </row>
        <row r="5">
          <cell r="B5" t="str">
            <v>SOFTWARE</v>
          </cell>
          <cell r="E5" t="str">
            <v>Semestral</v>
          </cell>
          <cell r="G5" t="str">
            <v>No</v>
          </cell>
        </row>
        <row r="6">
          <cell r="E6" t="str">
            <v>Anual</v>
          </cell>
        </row>
        <row r="7">
          <cell r="E7" t="str">
            <v>Por demanda</v>
          </cell>
        </row>
        <row r="8">
          <cell r="E8" t="str">
            <v>En linea</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ncuesta"/>
      <sheetName val="V. Seguridad"/>
      <sheetName val="Tipologias"/>
      <sheetName val="Registro de Activos de Informac"/>
      <sheetName val="Índice de Inf Clasif y Reserv"/>
      <sheetName val="Esquema de Publicación"/>
      <sheetName val="Activos Documentales"/>
      <sheetName val="Resultados A.Documentales"/>
    </sheetNames>
    <sheetDataSet>
      <sheetData sheetId="0"/>
      <sheetData sheetId="1"/>
      <sheetData sheetId="2"/>
      <sheetData sheetId="3">
        <row r="3">
          <cell r="B3" t="str">
            <v>DOCUMENTO FISICO Ó DIGITAL</v>
          </cell>
        </row>
        <row r="4">
          <cell r="B4" t="str">
            <v>HARDWARE</v>
          </cell>
        </row>
        <row r="5">
          <cell r="B5" t="str">
            <v>SOFTWARE</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B1:AV140"/>
  <sheetViews>
    <sheetView showGridLines="0" topLeftCell="A2" zoomScale="80" zoomScaleNormal="80" zoomScaleSheetLayoutView="90" workbookViewId="0">
      <pane xSplit="2" ySplit="2" topLeftCell="C4" activePane="bottomRight" state="frozen"/>
      <selection activeCell="A2" sqref="A2"/>
      <selection pane="topRight" activeCell="D2" sqref="D2"/>
      <selection pane="bottomLeft" activeCell="A3" sqref="A3"/>
      <selection pane="bottomRight" activeCell="B3" sqref="B3"/>
    </sheetView>
  </sheetViews>
  <sheetFormatPr baseColWidth="10" defaultRowHeight="15" x14ac:dyDescent="0.25"/>
  <cols>
    <col min="1" max="1" width="2.140625" customWidth="1"/>
    <col min="2" max="2" width="45.140625" customWidth="1"/>
    <col min="3" max="3" width="13.140625" customWidth="1"/>
    <col min="4" max="4" width="18" customWidth="1"/>
    <col min="5" max="5" width="14.85546875" customWidth="1"/>
    <col min="6" max="6" width="20.28515625" customWidth="1"/>
    <col min="7" max="8" width="26.85546875" customWidth="1"/>
    <col min="9" max="9" width="67.140625" customWidth="1"/>
    <col min="10" max="10" width="20" customWidth="1"/>
    <col min="11" max="11" width="18.42578125" customWidth="1"/>
    <col min="12" max="12" width="34" customWidth="1"/>
    <col min="13" max="13" width="42.42578125" customWidth="1"/>
    <col min="14" max="14" width="18.28515625" customWidth="1"/>
    <col min="15" max="15" width="24.28515625" customWidth="1"/>
    <col min="16" max="17" width="34.28515625" customWidth="1"/>
    <col min="18" max="20" width="16.28515625" customWidth="1"/>
    <col min="21" max="21" width="37.7109375" customWidth="1"/>
    <col min="22" max="22" width="26.28515625" hidden="1" customWidth="1"/>
    <col min="23" max="23" width="20.42578125" customWidth="1"/>
    <col min="24" max="24" width="30" customWidth="1"/>
    <col min="25" max="25" width="15.5703125" customWidth="1"/>
    <col min="26" max="27" width="21" customWidth="1"/>
    <col min="28" max="28" width="24.42578125" customWidth="1"/>
    <col min="29" max="29" width="14.42578125" customWidth="1"/>
    <col min="30" max="30" width="17" customWidth="1"/>
    <col min="31" max="33" width="15.28515625" hidden="1" customWidth="1"/>
    <col min="34" max="37" width="18.85546875" hidden="1" customWidth="1"/>
    <col min="38" max="43" width="11.140625" hidden="1" customWidth="1"/>
    <col min="44" max="45" width="18.85546875" hidden="1" customWidth="1"/>
    <col min="46" max="47" width="67.85546875" customWidth="1"/>
    <col min="48" max="48" width="90.7109375" customWidth="1"/>
    <col min="49" max="49" width="10.85546875" customWidth="1"/>
  </cols>
  <sheetData>
    <row r="1" spans="2:48" hidden="1" x14ac:dyDescent="0.25"/>
    <row r="2" spans="2:48" ht="66" customHeight="1" x14ac:dyDescent="0.25">
      <c r="B2" s="13"/>
      <c r="C2" s="38" t="s">
        <v>398</v>
      </c>
      <c r="D2" s="38"/>
      <c r="E2" s="38"/>
      <c r="F2" s="39" t="s">
        <v>113</v>
      </c>
      <c r="G2" s="39"/>
      <c r="H2" s="39"/>
      <c r="I2" s="39"/>
      <c r="J2" s="39"/>
      <c r="K2" s="39"/>
      <c r="L2" s="39"/>
      <c r="M2" s="39"/>
      <c r="N2" s="39"/>
      <c r="O2" s="39"/>
      <c r="P2" s="39"/>
      <c r="Q2" s="39"/>
      <c r="R2" s="39"/>
      <c r="S2" s="39"/>
      <c r="T2" s="39"/>
      <c r="U2" s="39"/>
      <c r="V2" s="39"/>
      <c r="W2" s="39"/>
      <c r="X2" s="39"/>
      <c r="Y2" s="39"/>
      <c r="Z2" s="39"/>
      <c r="AA2" s="39"/>
      <c r="AB2" s="39"/>
      <c r="AC2" s="39"/>
    </row>
    <row r="3" spans="2:48" ht="105" x14ac:dyDescent="0.25">
      <c r="B3" s="12" t="s">
        <v>3</v>
      </c>
      <c r="C3" s="12" t="s">
        <v>2</v>
      </c>
      <c r="D3" s="12" t="s">
        <v>1</v>
      </c>
      <c r="E3" s="12" t="s">
        <v>0</v>
      </c>
      <c r="F3" s="12" t="s">
        <v>108</v>
      </c>
      <c r="G3" s="12" t="s">
        <v>28</v>
      </c>
      <c r="H3" s="12" t="s">
        <v>31</v>
      </c>
      <c r="I3" s="12" t="s">
        <v>4</v>
      </c>
      <c r="J3" s="12" t="s">
        <v>15</v>
      </c>
      <c r="K3" s="12" t="s">
        <v>5</v>
      </c>
      <c r="L3" s="12" t="s">
        <v>8</v>
      </c>
      <c r="M3" s="12" t="s">
        <v>9</v>
      </c>
      <c r="N3" s="12" t="s">
        <v>6</v>
      </c>
      <c r="O3" s="12" t="s">
        <v>10</v>
      </c>
      <c r="P3" s="12" t="s">
        <v>11</v>
      </c>
      <c r="Q3" s="12" t="s">
        <v>112</v>
      </c>
      <c r="R3" s="2" t="s">
        <v>66</v>
      </c>
      <c r="S3" s="2" t="s">
        <v>67</v>
      </c>
      <c r="T3" s="2" t="s">
        <v>68</v>
      </c>
      <c r="U3" s="3" t="s">
        <v>77</v>
      </c>
      <c r="V3" s="3" t="s">
        <v>74</v>
      </c>
      <c r="W3" s="3" t="s">
        <v>75</v>
      </c>
      <c r="X3" s="3" t="s">
        <v>111</v>
      </c>
      <c r="Y3" s="3" t="s">
        <v>76</v>
      </c>
      <c r="Z3" s="3" t="s">
        <v>12</v>
      </c>
      <c r="AA3" s="3" t="s">
        <v>13</v>
      </c>
      <c r="AB3" s="11" t="s">
        <v>65</v>
      </c>
      <c r="AC3" s="11" t="s">
        <v>18</v>
      </c>
      <c r="AD3" s="11" t="s">
        <v>7</v>
      </c>
      <c r="AE3" s="2" t="s">
        <v>19</v>
      </c>
      <c r="AF3" s="2" t="s">
        <v>20</v>
      </c>
      <c r="AG3" s="2" t="s">
        <v>21</v>
      </c>
      <c r="AH3" s="3" t="s">
        <v>72</v>
      </c>
      <c r="AI3" s="3" t="s">
        <v>73</v>
      </c>
      <c r="AJ3" s="3" t="s">
        <v>22</v>
      </c>
      <c r="AK3" s="3" t="s">
        <v>23</v>
      </c>
      <c r="AL3" s="3" t="s">
        <v>70</v>
      </c>
      <c r="AM3" s="3" t="s">
        <v>71</v>
      </c>
      <c r="AN3" s="3" t="s">
        <v>62</v>
      </c>
      <c r="AO3" s="3" t="s">
        <v>63</v>
      </c>
      <c r="AP3" s="3" t="s">
        <v>24</v>
      </c>
      <c r="AQ3" s="3" t="s">
        <v>64</v>
      </c>
      <c r="AR3" s="3" t="s">
        <v>25</v>
      </c>
      <c r="AS3" s="3" t="s">
        <v>26</v>
      </c>
      <c r="AT3" s="3" t="s">
        <v>16</v>
      </c>
      <c r="AU3" s="3" t="s">
        <v>17</v>
      </c>
      <c r="AV3" s="3" t="s">
        <v>17</v>
      </c>
    </row>
    <row r="4" spans="2:48" ht="63" customHeight="1" x14ac:dyDescent="0.25">
      <c r="B4" s="20" t="s">
        <v>126</v>
      </c>
      <c r="C4" s="14" t="s">
        <v>119</v>
      </c>
      <c r="D4" s="4" t="s">
        <v>78</v>
      </c>
      <c r="E4" s="4" t="s">
        <v>91</v>
      </c>
      <c r="F4" s="4" t="s">
        <v>92</v>
      </c>
      <c r="G4" s="4"/>
      <c r="H4" s="4" t="s">
        <v>114</v>
      </c>
      <c r="I4" s="14" t="s">
        <v>124</v>
      </c>
      <c r="J4" s="14" t="s">
        <v>109</v>
      </c>
      <c r="K4" s="14" t="s">
        <v>69</v>
      </c>
      <c r="L4" s="4" t="s">
        <v>121</v>
      </c>
      <c r="M4" s="14" t="s">
        <v>122</v>
      </c>
      <c r="N4" s="14">
        <v>2008</v>
      </c>
      <c r="O4" s="14" t="s">
        <v>33</v>
      </c>
      <c r="P4" s="4" t="s">
        <v>127</v>
      </c>
      <c r="Q4" s="4" t="s">
        <v>131</v>
      </c>
      <c r="R4" s="9" t="s">
        <v>14</v>
      </c>
      <c r="S4" s="9" t="s">
        <v>14</v>
      </c>
      <c r="T4" s="9" t="s">
        <v>14</v>
      </c>
      <c r="U4" s="4" t="s">
        <v>41</v>
      </c>
      <c r="V4" s="14" t="s">
        <v>115</v>
      </c>
      <c r="W4" s="14" t="s">
        <v>55</v>
      </c>
      <c r="X4" s="14" t="s">
        <v>59</v>
      </c>
      <c r="Y4" s="14" t="s">
        <v>50</v>
      </c>
      <c r="Z4" s="9" t="s">
        <v>128</v>
      </c>
      <c r="AA4" s="14" t="s">
        <v>129</v>
      </c>
      <c r="AB4" s="14" t="s">
        <v>130</v>
      </c>
      <c r="AC4" s="7">
        <v>43971</v>
      </c>
      <c r="AD4" s="5" t="e">
        <f>IF((AE4+AF4+AG4+AL4+AM4+AN4+AO4+AP4)&gt;0,"ACTIVO CALIFICADO","FALTA INFORMACIÓN")</f>
        <v>#REF!</v>
      </c>
      <c r="AE4" s="8">
        <f>IF(R4="",0,IF(R4="Si",5,IF(R4="Parcialmente",3,0.1)))</f>
        <v>5</v>
      </c>
      <c r="AF4" s="8">
        <f>IF(S4="",0,IF(S4="Si",5,IF(S4="Parcialmente",3,0.1)))</f>
        <v>5</v>
      </c>
      <c r="AG4" s="8">
        <f>IF(T4="",0,IF(T4="Si",5,IF(T4="Parcialmente",3,0.1)))</f>
        <v>5</v>
      </c>
      <c r="AH4" s="9" t="e">
        <f>LOOKUP(U4,Clasifica,#REF!)</f>
        <v>#REF!</v>
      </c>
      <c r="AI4" s="9" t="e">
        <f>LOOKUP(V4,HWSW,#REF!)</f>
        <v>#REF!</v>
      </c>
      <c r="AJ4" s="9" t="e">
        <f>LOOKUP(W4,#REF!,#REF!)</f>
        <v>#REF!</v>
      </c>
      <c r="AK4" s="9" t="e">
        <f>IF(AND(AP4&gt;=0,AP4&lt;=2),"Bajo",IF(AND(AP4&gt;=2.1,AP4&lt;=3),"Medio",IF(AND(AP4&gt;=3.1,AP4&lt;=5),"Alto")))</f>
        <v>#REF!</v>
      </c>
      <c r="AL4" s="9" t="e">
        <f>IF(U4="",0,IF(AH4="Bajo",1,IF(AH4="Medio",2,3)))</f>
        <v>#REF!</v>
      </c>
      <c r="AM4" s="9" t="e">
        <f>IF(V4="",0,IF(AI4="Bajo",1,IF(AI4="Medio",2,3)))</f>
        <v>#REF!</v>
      </c>
      <c r="AN4" s="9" t="e">
        <f>IF(W4="",0,IF(AJ4="Bajo",1,IF(AJ4="Medio",2,3)))</f>
        <v>#REF!</v>
      </c>
      <c r="AO4" s="9" t="e">
        <f>IF(X4="",0,IF(AK4="Bajo",1,IF(AK4="Medio",2,3)))</f>
        <v>#REF!</v>
      </c>
      <c r="AP4" s="9" t="e">
        <f>IF(X4="",0,(LOOKUP(X4,Dispo,#REF!)*(LOOKUP(Y4,Tiempo,VTiempo))))</f>
        <v>#REF!</v>
      </c>
      <c r="AQ4" s="9" t="e">
        <f>MAXA(AL4,AN4,AO4,AM4)</f>
        <v>#REF!</v>
      </c>
      <c r="AR4" s="10" t="e">
        <f>IF(AQ4=1,"Bajo",IF(AQ4=2,"Medio","Alto"))</f>
        <v>#REF!</v>
      </c>
      <c r="AS4" s="4" t="e">
        <f>LOOKUP(U4,Clasifica,#REF!)</f>
        <v>#REF!</v>
      </c>
      <c r="AT4" s="4" t="s">
        <v>379</v>
      </c>
      <c r="AU4" s="4" t="str">
        <f>AT4</f>
        <v xml:space="preserve">Artículo 18. Información exceptuada por daño de derechos a personas naturales o jurídicas.
b) El derecho de toda persona a la vida, la salud o la seguridad. 
c) Los secretos comerciales, industriales y profesionales. </v>
      </c>
      <c r="AV4" s="18" t="s">
        <v>378</v>
      </c>
    </row>
    <row r="5" spans="2:48" ht="104.25" customHeight="1" x14ac:dyDescent="0.25">
      <c r="B5" s="20" t="s">
        <v>145</v>
      </c>
      <c r="C5" s="14" t="s">
        <v>143</v>
      </c>
      <c r="D5" s="4" t="s">
        <v>87</v>
      </c>
      <c r="E5" s="4" t="s">
        <v>89</v>
      </c>
      <c r="F5" s="4" t="s">
        <v>95</v>
      </c>
      <c r="G5" s="4" t="s">
        <v>107</v>
      </c>
      <c r="H5" s="4" t="s">
        <v>114</v>
      </c>
      <c r="I5" s="4" t="s">
        <v>365</v>
      </c>
      <c r="J5" s="14" t="s">
        <v>109</v>
      </c>
      <c r="K5" s="4" t="s">
        <v>69</v>
      </c>
      <c r="L5" s="4" t="s">
        <v>121</v>
      </c>
      <c r="M5" s="4" t="s">
        <v>122</v>
      </c>
      <c r="N5" s="4">
        <v>2012</v>
      </c>
      <c r="O5" s="4" t="s">
        <v>32</v>
      </c>
      <c r="P5" s="4" t="s">
        <v>222</v>
      </c>
      <c r="Q5" s="4" t="s">
        <v>282</v>
      </c>
      <c r="R5" s="15" t="s">
        <v>14</v>
      </c>
      <c r="S5" s="15" t="s">
        <v>14</v>
      </c>
      <c r="T5" s="15" t="s">
        <v>14</v>
      </c>
      <c r="U5" s="18" t="s">
        <v>41</v>
      </c>
      <c r="W5" s="4" t="s">
        <v>55</v>
      </c>
      <c r="X5" s="4" t="s">
        <v>60</v>
      </c>
      <c r="Y5" s="4" t="s">
        <v>49</v>
      </c>
      <c r="Z5" s="4" t="s">
        <v>128</v>
      </c>
      <c r="AA5" s="4" t="s">
        <v>214</v>
      </c>
      <c r="AB5" s="4" t="s">
        <v>390</v>
      </c>
      <c r="AC5" s="7">
        <v>43977</v>
      </c>
      <c r="AD5" s="5" t="e">
        <f t="shared" ref="AD5:AD11" si="0">IF((AE5+AF5+AG5+AL5+AM5+AN5+AO5+AP5)&gt;0,"ACTIVO CALIFICADO","FALTA INFORMACIÓN")</f>
        <v>#REF!</v>
      </c>
      <c r="AE5" s="8">
        <f t="shared" ref="AE5:AE11" si="1">IF(R5="",0,IF(R5="Si",5,IF(R5="Parcialmente",3,0.1)))</f>
        <v>5</v>
      </c>
      <c r="AF5" s="8">
        <f t="shared" ref="AF5:AF11" si="2">IF(S5="",0,IF(S5="Si",5,IF(S5="Parcialmente",3,0.1)))</f>
        <v>5</v>
      </c>
      <c r="AG5" s="8">
        <f t="shared" ref="AG5:AG11" si="3">IF(T5="",0,IF(T5="Si",5,IF(T5="Parcialmente",3,0.1)))</f>
        <v>5</v>
      </c>
      <c r="AH5" s="19" t="e">
        <f>LOOKUP(U5,Clasifica,#REF!)</f>
        <v>#REF!</v>
      </c>
      <c r="AI5" s="19" t="e">
        <f>LOOKUP(V5,HWSW,#REF!)</f>
        <v>#REF!</v>
      </c>
      <c r="AJ5" s="19" t="e">
        <f>LOOKUP(W5,#REF!,#REF!)</f>
        <v>#REF!</v>
      </c>
      <c r="AK5" s="19" t="e">
        <f t="shared" ref="AK5:AK11" si="4">IF(AND(AP5&gt;=0,AP5&lt;=2),"Bajo",IF(AND(AP5&gt;=2.1,AP5&lt;=3),"Medio",IF(AND(AP5&gt;=3.1,AP5&lt;=5),"Alto")))</f>
        <v>#REF!</v>
      </c>
      <c r="AL5" s="19" t="e">
        <f t="shared" ref="AL5:AL11" si="5">IF(U5="",0,IF(AH5="Bajo",1,IF(AH5="Medio",2,3)))</f>
        <v>#REF!</v>
      </c>
      <c r="AM5" s="19">
        <f t="shared" ref="AM5:AM11" si="6">IF(V5="",0,IF(AI5="Bajo",1,IF(AI5="Medio",2,3)))</f>
        <v>0</v>
      </c>
      <c r="AN5" s="19" t="e">
        <f t="shared" ref="AN5:AN11" si="7">IF(W5="",0,IF(AJ5="Bajo",1,IF(AJ5="Medio",2,3)))</f>
        <v>#REF!</v>
      </c>
      <c r="AO5" s="19" t="e">
        <f t="shared" ref="AO5:AO11" si="8">IF(X5="",0,IF(AK5="Bajo",1,IF(AK5="Medio",2,3)))</f>
        <v>#REF!</v>
      </c>
      <c r="AP5" s="19" t="e">
        <f>IF(X5="",0,(LOOKUP(X5,Dispo,#REF!)*(LOOKUP(Y5,Tiempo,VTiempo))))</f>
        <v>#REF!</v>
      </c>
      <c r="AQ5" s="19" t="e">
        <f t="shared" ref="AQ5:AQ11" si="9">MAXA(AL5,AN5,AO5,AM5)</f>
        <v>#REF!</v>
      </c>
      <c r="AR5" s="10" t="e">
        <f t="shared" ref="AR5:AR11" si="10">IF(AQ5=1,"Bajo",IF(AQ5=2,"Medio","Alto"))</f>
        <v>#REF!</v>
      </c>
      <c r="AS5" s="18" t="s">
        <v>366</v>
      </c>
      <c r="AT5" s="18" t="s">
        <v>380</v>
      </c>
      <c r="AU5" s="18" t="str">
        <f t="shared" ref="AU5:AU10" si="11">AT5</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v>
      </c>
      <c r="AV5" s="18" t="s">
        <v>395</v>
      </c>
    </row>
    <row r="6" spans="2:48" ht="67.5" customHeight="1" x14ac:dyDescent="0.25">
      <c r="B6" s="20" t="s">
        <v>146</v>
      </c>
      <c r="C6" s="14" t="s">
        <v>119</v>
      </c>
      <c r="D6" s="4" t="s">
        <v>86</v>
      </c>
      <c r="E6" s="4" t="s">
        <v>89</v>
      </c>
      <c r="F6" s="4" t="s">
        <v>95</v>
      </c>
      <c r="G6" s="4" t="s">
        <v>106</v>
      </c>
      <c r="H6" s="4" t="s">
        <v>114</v>
      </c>
      <c r="I6" s="4" t="s">
        <v>188</v>
      </c>
      <c r="J6" s="14" t="s">
        <v>109</v>
      </c>
      <c r="K6" s="4" t="s">
        <v>69</v>
      </c>
      <c r="L6" s="4" t="s">
        <v>121</v>
      </c>
      <c r="M6" s="4" t="s">
        <v>204</v>
      </c>
      <c r="N6" s="4">
        <v>2012</v>
      </c>
      <c r="O6" s="4" t="s">
        <v>33</v>
      </c>
      <c r="P6" s="4" t="s">
        <v>223</v>
      </c>
      <c r="Q6" s="4" t="s">
        <v>283</v>
      </c>
      <c r="R6" s="15" t="s">
        <v>14</v>
      </c>
      <c r="S6" s="15" t="s">
        <v>14</v>
      </c>
      <c r="T6" s="15" t="s">
        <v>14</v>
      </c>
      <c r="U6" s="18" t="s">
        <v>41</v>
      </c>
      <c r="W6" s="16" t="s">
        <v>56</v>
      </c>
      <c r="X6" s="4" t="s">
        <v>61</v>
      </c>
      <c r="Y6" s="4" t="s">
        <v>53</v>
      </c>
      <c r="Z6" s="4" t="s">
        <v>128</v>
      </c>
      <c r="AA6" s="4" t="s">
        <v>214</v>
      </c>
      <c r="AB6" s="4" t="s">
        <v>389</v>
      </c>
      <c r="AC6" s="7">
        <v>43979</v>
      </c>
      <c r="AD6" s="5" t="e">
        <f t="shared" si="0"/>
        <v>#REF!</v>
      </c>
      <c r="AE6" s="8">
        <f t="shared" si="1"/>
        <v>5</v>
      </c>
      <c r="AF6" s="8">
        <f t="shared" si="2"/>
        <v>5</v>
      </c>
      <c r="AG6" s="8">
        <f t="shared" si="3"/>
        <v>5</v>
      </c>
      <c r="AH6" s="19" t="e">
        <f>LOOKUP(U6,Clasifica,#REF!)</f>
        <v>#REF!</v>
      </c>
      <c r="AI6" s="19" t="e">
        <f>LOOKUP(V6,HWSW,#REF!)</f>
        <v>#REF!</v>
      </c>
      <c r="AJ6" s="19" t="e">
        <f>LOOKUP(W6,#REF!,#REF!)</f>
        <v>#REF!</v>
      </c>
      <c r="AK6" s="19" t="e">
        <f t="shared" si="4"/>
        <v>#REF!</v>
      </c>
      <c r="AL6" s="19" t="e">
        <f t="shared" si="5"/>
        <v>#REF!</v>
      </c>
      <c r="AM6" s="19">
        <f t="shared" si="6"/>
        <v>0</v>
      </c>
      <c r="AN6" s="19" t="e">
        <f t="shared" si="7"/>
        <v>#REF!</v>
      </c>
      <c r="AO6" s="19" t="e">
        <f t="shared" si="8"/>
        <v>#REF!</v>
      </c>
      <c r="AP6" s="19" t="e">
        <f>IF(X6="",0,(LOOKUP(X6,Dispo,#REF!)*(LOOKUP(Y6,Tiempo,VTiempo))))</f>
        <v>#REF!</v>
      </c>
      <c r="AQ6" s="19" t="e">
        <f t="shared" si="9"/>
        <v>#REF!</v>
      </c>
      <c r="AR6" s="10" t="e">
        <f t="shared" si="10"/>
        <v>#REF!</v>
      </c>
      <c r="AS6" s="18" t="e">
        <f>LOOKUP(U6,Clasifica,#REF!)</f>
        <v>#REF!</v>
      </c>
      <c r="AT6" s="18" t="s">
        <v>367</v>
      </c>
      <c r="AU6" s="18" t="str">
        <f t="shared" si="11"/>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6" s="18" t="s">
        <v>378</v>
      </c>
    </row>
    <row r="7" spans="2:48" ht="75" x14ac:dyDescent="0.25">
      <c r="B7" s="20" t="s">
        <v>147</v>
      </c>
      <c r="C7" s="14" t="s">
        <v>119</v>
      </c>
      <c r="D7" s="4" t="s">
        <v>86</v>
      </c>
      <c r="E7" s="4" t="s">
        <v>89</v>
      </c>
      <c r="F7" s="4" t="s">
        <v>95</v>
      </c>
      <c r="G7" s="4" t="s">
        <v>106</v>
      </c>
      <c r="H7" s="4" t="s">
        <v>114</v>
      </c>
      <c r="I7" s="4" t="s">
        <v>189</v>
      </c>
      <c r="J7" s="14" t="s">
        <v>109</v>
      </c>
      <c r="K7" s="4" t="s">
        <v>69</v>
      </c>
      <c r="L7" s="4" t="s">
        <v>121</v>
      </c>
      <c r="M7" s="4" t="s">
        <v>122</v>
      </c>
      <c r="N7" s="4">
        <v>2012</v>
      </c>
      <c r="O7" s="4" t="s">
        <v>34</v>
      </c>
      <c r="P7" s="4" t="s">
        <v>223</v>
      </c>
      <c r="Q7" s="4" t="s">
        <v>284</v>
      </c>
      <c r="R7" s="15" t="s">
        <v>14</v>
      </c>
      <c r="S7" s="15" t="s">
        <v>14</v>
      </c>
      <c r="T7" s="15" t="s">
        <v>14</v>
      </c>
      <c r="U7" s="18" t="s">
        <v>291</v>
      </c>
      <c r="W7" s="16" t="s">
        <v>56</v>
      </c>
      <c r="X7" s="4" t="s">
        <v>61</v>
      </c>
      <c r="Y7" s="4" t="s">
        <v>48</v>
      </c>
      <c r="Z7" s="4" t="s">
        <v>213</v>
      </c>
      <c r="AA7" s="18" t="s">
        <v>369</v>
      </c>
      <c r="AB7" s="18" t="s">
        <v>389</v>
      </c>
      <c r="AC7" s="7">
        <v>43979</v>
      </c>
      <c r="AD7" s="5" t="e">
        <f t="shared" si="0"/>
        <v>#REF!</v>
      </c>
      <c r="AE7" s="8">
        <f t="shared" si="1"/>
        <v>5</v>
      </c>
      <c r="AF7" s="8">
        <f t="shared" si="2"/>
        <v>5</v>
      </c>
      <c r="AG7" s="8">
        <f t="shared" si="3"/>
        <v>5</v>
      </c>
      <c r="AH7" s="19" t="e">
        <f>LOOKUP(U7,Clasifica,#REF!)</f>
        <v>#REF!</v>
      </c>
      <c r="AI7" s="19" t="e">
        <f>LOOKUP(V7,HWSW,#REF!)</f>
        <v>#REF!</v>
      </c>
      <c r="AJ7" s="19" t="e">
        <f>LOOKUP(W7,#REF!,#REF!)</f>
        <v>#REF!</v>
      </c>
      <c r="AK7" s="19" t="e">
        <f t="shared" si="4"/>
        <v>#REF!</v>
      </c>
      <c r="AL7" s="19" t="e">
        <f t="shared" si="5"/>
        <v>#REF!</v>
      </c>
      <c r="AM7" s="19">
        <f t="shared" si="6"/>
        <v>0</v>
      </c>
      <c r="AN7" s="19" t="e">
        <f t="shared" si="7"/>
        <v>#REF!</v>
      </c>
      <c r="AO7" s="19" t="e">
        <f t="shared" si="8"/>
        <v>#REF!</v>
      </c>
      <c r="AP7" s="19" t="e">
        <f>IF(X7="",0,(LOOKUP(X7,Dispo,#REF!)*(LOOKUP(Y7,Tiempo,VTiempo))))</f>
        <v>#REF!</v>
      </c>
      <c r="AQ7" s="19" t="e">
        <f t="shared" si="9"/>
        <v>#REF!</v>
      </c>
      <c r="AR7" s="10" t="e">
        <f t="shared" si="10"/>
        <v>#REF!</v>
      </c>
      <c r="AS7" s="18" t="e">
        <f>LOOKUP(U7,Clasifica,#REF!)</f>
        <v>#REF!</v>
      </c>
      <c r="AT7" s="18" t="s">
        <v>367</v>
      </c>
      <c r="AU7" s="18" t="str">
        <f>AT7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7" s="18" t="s">
        <v>368</v>
      </c>
    </row>
    <row r="8" spans="2:48" ht="75" x14ac:dyDescent="0.25">
      <c r="B8" s="20" t="s">
        <v>148</v>
      </c>
      <c r="C8" s="14" t="s">
        <v>119</v>
      </c>
      <c r="D8" s="4" t="s">
        <v>86</v>
      </c>
      <c r="E8" s="4" t="s">
        <v>89</v>
      </c>
      <c r="F8" s="4" t="s">
        <v>95</v>
      </c>
      <c r="G8" s="4" t="s">
        <v>106</v>
      </c>
      <c r="H8" s="4" t="s">
        <v>114</v>
      </c>
      <c r="I8" s="4" t="s">
        <v>190</v>
      </c>
      <c r="J8" s="14" t="s">
        <v>109</v>
      </c>
      <c r="K8" s="4" t="s">
        <v>69</v>
      </c>
      <c r="L8" s="4" t="s">
        <v>121</v>
      </c>
      <c r="M8" s="4" t="s">
        <v>122</v>
      </c>
      <c r="N8" s="4">
        <v>2012</v>
      </c>
      <c r="O8" s="4" t="s">
        <v>33</v>
      </c>
      <c r="P8" s="4" t="s">
        <v>223</v>
      </c>
      <c r="Q8" s="4" t="s">
        <v>284</v>
      </c>
      <c r="R8" s="15" t="s">
        <v>14</v>
      </c>
      <c r="S8" s="15" t="s">
        <v>14</v>
      </c>
      <c r="T8" s="15" t="s">
        <v>14</v>
      </c>
      <c r="U8" s="18" t="s">
        <v>41</v>
      </c>
      <c r="W8" s="16" t="s">
        <v>56</v>
      </c>
      <c r="X8" s="4" t="s">
        <v>61</v>
      </c>
      <c r="Y8" s="4" t="s">
        <v>51</v>
      </c>
      <c r="Z8" s="4" t="s">
        <v>128</v>
      </c>
      <c r="AA8" s="4" t="s">
        <v>214</v>
      </c>
      <c r="AB8" s="18" t="s">
        <v>389</v>
      </c>
      <c r="AC8" s="7">
        <v>43979</v>
      </c>
      <c r="AD8" s="5" t="e">
        <f t="shared" si="0"/>
        <v>#REF!</v>
      </c>
      <c r="AE8" s="8">
        <f t="shared" si="1"/>
        <v>5</v>
      </c>
      <c r="AF8" s="8">
        <f t="shared" si="2"/>
        <v>5</v>
      </c>
      <c r="AG8" s="8">
        <f t="shared" si="3"/>
        <v>5</v>
      </c>
      <c r="AH8" s="19" t="e">
        <f>LOOKUP(U8,Clasifica,#REF!)</f>
        <v>#REF!</v>
      </c>
      <c r="AI8" s="19" t="e">
        <f>LOOKUP(V8,HWSW,#REF!)</f>
        <v>#REF!</v>
      </c>
      <c r="AJ8" s="19" t="e">
        <f>LOOKUP(W8,#REF!,#REF!)</f>
        <v>#REF!</v>
      </c>
      <c r="AK8" s="19" t="e">
        <f t="shared" si="4"/>
        <v>#REF!</v>
      </c>
      <c r="AL8" s="19" t="e">
        <f t="shared" si="5"/>
        <v>#REF!</v>
      </c>
      <c r="AM8" s="19">
        <f t="shared" si="6"/>
        <v>0</v>
      </c>
      <c r="AN8" s="19" t="e">
        <f t="shared" si="7"/>
        <v>#REF!</v>
      </c>
      <c r="AO8" s="19" t="e">
        <f t="shared" si="8"/>
        <v>#REF!</v>
      </c>
      <c r="AP8" s="19" t="e">
        <f>IF(X8="",0,(LOOKUP(X8,Dispo,#REF!)*(LOOKUP(Y8,Tiempo,VTiempo))))</f>
        <v>#REF!</v>
      </c>
      <c r="AQ8" s="19" t="e">
        <f t="shared" si="9"/>
        <v>#REF!</v>
      </c>
      <c r="AR8" s="10" t="e">
        <f t="shared" si="10"/>
        <v>#REF!</v>
      </c>
      <c r="AS8" s="18" t="e">
        <f>LOOKUP(U8,Clasifica,#REF!)</f>
        <v>#REF!</v>
      </c>
      <c r="AT8" s="18" t="s">
        <v>367</v>
      </c>
      <c r="AU8" s="18" t="str">
        <f>AT8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8" s="18" t="s">
        <v>378</v>
      </c>
    </row>
    <row r="9" spans="2:48" ht="75" x14ac:dyDescent="0.25">
      <c r="B9" s="20" t="s">
        <v>149</v>
      </c>
      <c r="C9" s="14" t="s">
        <v>150</v>
      </c>
      <c r="D9" s="4" t="s">
        <v>86</v>
      </c>
      <c r="E9" s="4" t="s">
        <v>89</v>
      </c>
      <c r="F9" s="4" t="s">
        <v>95</v>
      </c>
      <c r="G9" s="4" t="s">
        <v>106</v>
      </c>
      <c r="H9" s="4" t="s">
        <v>114</v>
      </c>
      <c r="I9" s="4" t="s">
        <v>191</v>
      </c>
      <c r="J9" s="14" t="s">
        <v>109</v>
      </c>
      <c r="K9" s="4" t="s">
        <v>69</v>
      </c>
      <c r="L9" s="4" t="s">
        <v>121</v>
      </c>
      <c r="M9" s="4" t="s">
        <v>205</v>
      </c>
      <c r="N9" s="4">
        <v>2012</v>
      </c>
      <c r="O9" s="4" t="s">
        <v>33</v>
      </c>
      <c r="P9" s="4" t="s">
        <v>223</v>
      </c>
      <c r="Q9" s="4" t="s">
        <v>223</v>
      </c>
      <c r="R9" s="15" t="s">
        <v>14</v>
      </c>
      <c r="S9" s="15" t="s">
        <v>14</v>
      </c>
      <c r="T9" s="15" t="s">
        <v>14</v>
      </c>
      <c r="U9" s="18" t="s">
        <v>291</v>
      </c>
      <c r="W9" s="16" t="s">
        <v>55</v>
      </c>
      <c r="X9" s="4" t="s">
        <v>58</v>
      </c>
      <c r="Y9" s="4" t="s">
        <v>53</v>
      </c>
      <c r="Z9" s="4" t="s">
        <v>213</v>
      </c>
      <c r="AA9" s="18" t="s">
        <v>369</v>
      </c>
      <c r="AB9" s="18" t="s">
        <v>389</v>
      </c>
      <c r="AC9" s="7">
        <v>43979</v>
      </c>
      <c r="AD9" s="5" t="e">
        <f t="shared" si="0"/>
        <v>#REF!</v>
      </c>
      <c r="AE9" s="8">
        <f t="shared" si="1"/>
        <v>5</v>
      </c>
      <c r="AF9" s="8">
        <f t="shared" si="2"/>
        <v>5</v>
      </c>
      <c r="AG9" s="8">
        <f t="shared" si="3"/>
        <v>5</v>
      </c>
      <c r="AH9" s="19" t="e">
        <f>LOOKUP(U9,Clasifica,#REF!)</f>
        <v>#REF!</v>
      </c>
      <c r="AI9" s="19" t="e">
        <f>LOOKUP(V9,HWSW,#REF!)</f>
        <v>#REF!</v>
      </c>
      <c r="AJ9" s="19" t="e">
        <f>LOOKUP(W9,#REF!,#REF!)</f>
        <v>#REF!</v>
      </c>
      <c r="AK9" s="19" t="e">
        <f t="shared" si="4"/>
        <v>#REF!</v>
      </c>
      <c r="AL9" s="19" t="e">
        <f t="shared" si="5"/>
        <v>#REF!</v>
      </c>
      <c r="AM9" s="19">
        <f t="shared" si="6"/>
        <v>0</v>
      </c>
      <c r="AN9" s="19" t="e">
        <f t="shared" si="7"/>
        <v>#REF!</v>
      </c>
      <c r="AO9" s="19" t="e">
        <f t="shared" si="8"/>
        <v>#REF!</v>
      </c>
      <c r="AP9" s="19" t="e">
        <f>IF(X9="",0,(LOOKUP(X9,Dispo,#REF!)*(LOOKUP(Y9,Tiempo,VTiempo))))</f>
        <v>#REF!</v>
      </c>
      <c r="AQ9" s="19" t="e">
        <f t="shared" si="9"/>
        <v>#REF!</v>
      </c>
      <c r="AR9" s="10" t="e">
        <f t="shared" si="10"/>
        <v>#REF!</v>
      </c>
      <c r="AS9" s="18" t="e">
        <f>LOOKUP(U9,Clasifica,#REF!)</f>
        <v>#REF!</v>
      </c>
      <c r="AT9" s="18" t="s">
        <v>367</v>
      </c>
      <c r="AU9" s="18" t="str">
        <f>AT9</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9" s="18" t="s">
        <v>368</v>
      </c>
    </row>
    <row r="10" spans="2:48" ht="75" x14ac:dyDescent="0.25">
      <c r="B10" s="20" t="s">
        <v>151</v>
      </c>
      <c r="C10" s="14" t="s">
        <v>152</v>
      </c>
      <c r="D10" s="4" t="s">
        <v>86</v>
      </c>
      <c r="E10" s="4" t="s">
        <v>89</v>
      </c>
      <c r="F10" s="4" t="s">
        <v>95</v>
      </c>
      <c r="G10" s="4" t="s">
        <v>106</v>
      </c>
      <c r="H10" s="4" t="s">
        <v>114</v>
      </c>
      <c r="I10" s="4" t="s">
        <v>192</v>
      </c>
      <c r="J10" s="14" t="s">
        <v>109</v>
      </c>
      <c r="K10" s="4" t="s">
        <v>69</v>
      </c>
      <c r="L10" s="4" t="s">
        <v>120</v>
      </c>
      <c r="M10" s="4" t="s">
        <v>122</v>
      </c>
      <c r="N10" s="4">
        <v>2012</v>
      </c>
      <c r="O10" s="4" t="s">
        <v>34</v>
      </c>
      <c r="P10" s="4" t="s">
        <v>223</v>
      </c>
      <c r="Q10" s="4" t="s">
        <v>284</v>
      </c>
      <c r="R10" s="15" t="s">
        <v>14</v>
      </c>
      <c r="S10" s="15" t="s">
        <v>14</v>
      </c>
      <c r="T10" s="15" t="s">
        <v>14</v>
      </c>
      <c r="U10" s="18" t="s">
        <v>291</v>
      </c>
      <c r="W10" s="16" t="s">
        <v>57</v>
      </c>
      <c r="X10" s="4" t="s">
        <v>59</v>
      </c>
      <c r="Y10" s="4" t="s">
        <v>51</v>
      </c>
      <c r="Z10" s="4" t="s">
        <v>128</v>
      </c>
      <c r="AA10" s="18" t="s">
        <v>369</v>
      </c>
      <c r="AB10" s="18" t="s">
        <v>389</v>
      </c>
      <c r="AC10" s="7">
        <v>43979</v>
      </c>
      <c r="AD10" s="5" t="e">
        <f t="shared" si="0"/>
        <v>#REF!</v>
      </c>
      <c r="AE10" s="8">
        <f t="shared" si="1"/>
        <v>5</v>
      </c>
      <c r="AF10" s="8">
        <f t="shared" si="2"/>
        <v>5</v>
      </c>
      <c r="AG10" s="8">
        <f t="shared" si="3"/>
        <v>5</v>
      </c>
      <c r="AH10" s="19" t="e">
        <f>LOOKUP(U10,Clasifica,#REF!)</f>
        <v>#REF!</v>
      </c>
      <c r="AI10" s="19" t="e">
        <f>LOOKUP(V10,HWSW,#REF!)</f>
        <v>#REF!</v>
      </c>
      <c r="AJ10" s="19" t="e">
        <f>LOOKUP(W10,#REF!,#REF!)</f>
        <v>#REF!</v>
      </c>
      <c r="AK10" s="19" t="e">
        <f t="shared" si="4"/>
        <v>#REF!</v>
      </c>
      <c r="AL10" s="19" t="e">
        <f t="shared" si="5"/>
        <v>#REF!</v>
      </c>
      <c r="AM10" s="19">
        <f t="shared" si="6"/>
        <v>0</v>
      </c>
      <c r="AN10" s="19" t="e">
        <f t="shared" si="7"/>
        <v>#REF!</v>
      </c>
      <c r="AO10" s="19" t="e">
        <f t="shared" si="8"/>
        <v>#REF!</v>
      </c>
      <c r="AP10" s="19" t="e">
        <f>IF(X10="",0,(LOOKUP(X10,Dispo,#REF!)*(LOOKUP(Y10,Tiempo,VTiempo))))</f>
        <v>#REF!</v>
      </c>
      <c r="AQ10" s="19" t="e">
        <f t="shared" si="9"/>
        <v>#REF!</v>
      </c>
      <c r="AR10" s="10" t="e">
        <f t="shared" si="10"/>
        <v>#REF!</v>
      </c>
      <c r="AS10" s="18" t="e">
        <f>LOOKUP(U10,Clasifica,#REF!)</f>
        <v>#REF!</v>
      </c>
      <c r="AT10" s="18" t="s">
        <v>367</v>
      </c>
      <c r="AU10" s="18" t="str">
        <f t="shared" si="11"/>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10" s="18" t="s">
        <v>368</v>
      </c>
    </row>
    <row r="11" spans="2:48" ht="75" x14ac:dyDescent="0.25">
      <c r="B11" s="20" t="s">
        <v>153</v>
      </c>
      <c r="C11" s="14" t="s">
        <v>154</v>
      </c>
      <c r="D11" s="4" t="s">
        <v>86</v>
      </c>
      <c r="E11" s="4" t="s">
        <v>89</v>
      </c>
      <c r="F11" s="4" t="s">
        <v>95</v>
      </c>
      <c r="G11" s="4" t="s">
        <v>106</v>
      </c>
      <c r="H11" s="4" t="s">
        <v>114</v>
      </c>
      <c r="I11" s="4" t="s">
        <v>193</v>
      </c>
      <c r="J11" s="14" t="s">
        <v>109</v>
      </c>
      <c r="K11" s="4" t="s">
        <v>69</v>
      </c>
      <c r="L11" s="4" t="s">
        <v>121</v>
      </c>
      <c r="M11" s="4" t="s">
        <v>206</v>
      </c>
      <c r="N11" s="4">
        <v>2012</v>
      </c>
      <c r="O11" s="4" t="s">
        <v>33</v>
      </c>
      <c r="P11" s="4" t="s">
        <v>223</v>
      </c>
      <c r="Q11" s="4" t="s">
        <v>284</v>
      </c>
      <c r="R11" s="15" t="s">
        <v>14</v>
      </c>
      <c r="S11" s="15" t="s">
        <v>14</v>
      </c>
      <c r="T11" s="15" t="s">
        <v>14</v>
      </c>
      <c r="U11" s="18" t="s">
        <v>291</v>
      </c>
      <c r="W11" s="16" t="s">
        <v>56</v>
      </c>
      <c r="X11" s="4" t="s">
        <v>61</v>
      </c>
      <c r="Y11" s="4" t="s">
        <v>48</v>
      </c>
      <c r="Z11" s="4" t="s">
        <v>128</v>
      </c>
      <c r="AA11" s="18" t="s">
        <v>369</v>
      </c>
      <c r="AB11" s="18" t="s">
        <v>389</v>
      </c>
      <c r="AC11" s="7">
        <v>43979</v>
      </c>
      <c r="AD11" s="5" t="e">
        <f t="shared" si="0"/>
        <v>#REF!</v>
      </c>
      <c r="AE11" s="8">
        <f t="shared" si="1"/>
        <v>5</v>
      </c>
      <c r="AF11" s="8">
        <f t="shared" si="2"/>
        <v>5</v>
      </c>
      <c r="AG11" s="8">
        <f t="shared" si="3"/>
        <v>5</v>
      </c>
      <c r="AH11" s="19" t="e">
        <f>LOOKUP(U11,Clasifica,#REF!)</f>
        <v>#REF!</v>
      </c>
      <c r="AI11" s="19" t="e">
        <f>LOOKUP(V11,HWSW,#REF!)</f>
        <v>#REF!</v>
      </c>
      <c r="AJ11" s="19" t="e">
        <f>LOOKUP(W11,#REF!,#REF!)</f>
        <v>#REF!</v>
      </c>
      <c r="AK11" s="19" t="e">
        <f t="shared" si="4"/>
        <v>#REF!</v>
      </c>
      <c r="AL11" s="19" t="e">
        <f t="shared" si="5"/>
        <v>#REF!</v>
      </c>
      <c r="AM11" s="19">
        <f t="shared" si="6"/>
        <v>0</v>
      </c>
      <c r="AN11" s="19" t="e">
        <f t="shared" si="7"/>
        <v>#REF!</v>
      </c>
      <c r="AO11" s="19" t="e">
        <f t="shared" si="8"/>
        <v>#REF!</v>
      </c>
      <c r="AP11" s="19" t="e">
        <f>IF(X11="",0,(LOOKUP(X11,Dispo,#REF!)*(LOOKUP(Y11,Tiempo,VTiempo))))</f>
        <v>#REF!</v>
      </c>
      <c r="AQ11" s="19" t="e">
        <f t="shared" si="9"/>
        <v>#REF!</v>
      </c>
      <c r="AR11" s="10" t="e">
        <f t="shared" si="10"/>
        <v>#REF!</v>
      </c>
      <c r="AS11" s="18" t="e">
        <f>LOOKUP(U11,Clasifica,#REF!)</f>
        <v>#REF!</v>
      </c>
      <c r="AT11" s="18" t="s">
        <v>367</v>
      </c>
      <c r="AU11" s="18" t="str">
        <f>AT11</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11" s="18" t="s">
        <v>368</v>
      </c>
    </row>
    <row r="12" spans="2:48" ht="165" x14ac:dyDescent="0.25">
      <c r="B12" s="20" t="s">
        <v>286</v>
      </c>
      <c r="C12" s="14" t="s">
        <v>141</v>
      </c>
      <c r="D12" s="4" t="s">
        <v>85</v>
      </c>
      <c r="E12" s="4" t="s">
        <v>89</v>
      </c>
      <c r="F12" s="4" t="s">
        <v>94</v>
      </c>
      <c r="G12" s="4"/>
      <c r="H12" s="4"/>
      <c r="I12" s="14" t="s">
        <v>358</v>
      </c>
      <c r="J12" s="14" t="s">
        <v>109</v>
      </c>
      <c r="K12" s="14" t="s">
        <v>69</v>
      </c>
      <c r="L12" s="14" t="s">
        <v>288</v>
      </c>
      <c r="M12" s="14" t="s">
        <v>287</v>
      </c>
      <c r="N12" s="4">
        <v>2012</v>
      </c>
      <c r="O12" s="14" t="s">
        <v>34</v>
      </c>
      <c r="P12" s="14" t="s">
        <v>289</v>
      </c>
      <c r="Q12" s="14" t="s">
        <v>290</v>
      </c>
      <c r="R12" s="15" t="s">
        <v>14</v>
      </c>
      <c r="S12" s="15" t="s">
        <v>14</v>
      </c>
      <c r="T12" s="15" t="s">
        <v>14</v>
      </c>
      <c r="U12" s="18" t="s">
        <v>291</v>
      </c>
      <c r="W12" s="14" t="s">
        <v>56</v>
      </c>
      <c r="X12" s="14" t="s">
        <v>61</v>
      </c>
      <c r="Y12" s="14" t="s">
        <v>52</v>
      </c>
      <c r="Z12" s="14" t="s">
        <v>213</v>
      </c>
      <c r="AA12" s="18" t="s">
        <v>369</v>
      </c>
      <c r="AB12" s="14" t="s">
        <v>292</v>
      </c>
      <c r="AC12" s="17">
        <v>43972</v>
      </c>
      <c r="AD12" s="5" t="e">
        <f t="shared" ref="AD12" si="12">IF((AE12+AF12+AG12+AL12+AM12+AN12+AO12+AP12)&gt;0,"ACTIVO CALIFICADO","FALTA INFORMACIÓN")</f>
        <v>#REF!</v>
      </c>
      <c r="AE12" s="8">
        <f t="shared" ref="AE12" si="13">IF(R12="",0,IF(R12="Si",5,IF(R12="Parcialmente",3,0.1)))</f>
        <v>5</v>
      </c>
      <c r="AF12" s="8">
        <f t="shared" ref="AF12" si="14">IF(S12="",0,IF(S12="Si",5,IF(S12="Parcialmente",3,0.1)))</f>
        <v>5</v>
      </c>
      <c r="AG12" s="8">
        <f t="shared" ref="AG12" si="15">IF(T12="",0,IF(T12="Si",5,IF(T12="Parcialmente",3,0.1)))</f>
        <v>5</v>
      </c>
      <c r="AH12" s="19" t="e">
        <f>LOOKUP(U12,Clasifica,#REF!)</f>
        <v>#REF!</v>
      </c>
      <c r="AI12" s="19" t="e">
        <f>LOOKUP(V12,HWSW,#REF!)</f>
        <v>#REF!</v>
      </c>
      <c r="AJ12" s="19" t="e">
        <f>LOOKUP(W12,#REF!,#REF!)</f>
        <v>#REF!</v>
      </c>
      <c r="AK12" s="19" t="e">
        <f t="shared" ref="AK12" si="16">IF(AND(AP12&gt;=0,AP12&lt;=2),"Bajo",IF(AND(AP12&gt;=2.1,AP12&lt;=3),"Medio",IF(AND(AP12&gt;=3.1,AP12&lt;=5),"Alto")))</f>
        <v>#REF!</v>
      </c>
      <c r="AL12" s="19" t="e">
        <f t="shared" ref="AL12" si="17">IF(U12="",0,IF(AH12="Bajo",1,IF(AH12="Medio",2,3)))</f>
        <v>#REF!</v>
      </c>
      <c r="AM12" s="19">
        <f t="shared" ref="AM12" si="18">IF(V12="",0,IF(AI12="Bajo",1,IF(AI12="Medio",2,3)))</f>
        <v>0</v>
      </c>
      <c r="AN12" s="19" t="e">
        <f t="shared" ref="AN12" si="19">IF(W12="",0,IF(AJ12="Bajo",1,IF(AJ12="Medio",2,3)))</f>
        <v>#REF!</v>
      </c>
      <c r="AO12" s="19" t="e">
        <f t="shared" ref="AO12" si="20">IF(X12="",0,IF(AK12="Bajo",1,IF(AK12="Medio",2,3)))</f>
        <v>#REF!</v>
      </c>
      <c r="AP12" s="19" t="e">
        <f>IF(X12="",0,(LOOKUP(X12,Dispo,#REF!)*(LOOKUP(Y12,Tiempo,VTiempo))))</f>
        <v>#REF!</v>
      </c>
      <c r="AQ12" s="19" t="e">
        <f t="shared" ref="AQ12" si="21">MAXA(AL12,AN12,AO12,AM12)</f>
        <v>#REF!</v>
      </c>
      <c r="AR12" s="10" t="e">
        <f t="shared" ref="AR12" si="22">IF(AQ12=1,"Bajo",IF(AQ12=2,"Medio","Alto"))</f>
        <v>#REF!</v>
      </c>
      <c r="AS12" s="18" t="e">
        <f>LOOKUP(U12,Clasifica,#REF!)</f>
        <v>#REF!</v>
      </c>
      <c r="AT12" s="18" t="s">
        <v>359</v>
      </c>
      <c r="AU12" s="18" t="s">
        <v>360</v>
      </c>
      <c r="AV12" s="18" t="s">
        <v>361</v>
      </c>
    </row>
    <row r="13" spans="2:48" ht="180" x14ac:dyDescent="0.25">
      <c r="B13" s="20" t="s">
        <v>353</v>
      </c>
      <c r="C13" s="14" t="s">
        <v>141</v>
      </c>
      <c r="D13" s="4" t="s">
        <v>82</v>
      </c>
      <c r="E13" s="4" t="s">
        <v>90</v>
      </c>
      <c r="F13" s="4" t="s">
        <v>96</v>
      </c>
      <c r="G13" s="4" t="s">
        <v>110</v>
      </c>
      <c r="H13" s="4" t="s">
        <v>114</v>
      </c>
      <c r="I13" s="20" t="s">
        <v>352</v>
      </c>
      <c r="J13" s="14" t="s">
        <v>109</v>
      </c>
      <c r="K13" s="4" t="s">
        <v>69</v>
      </c>
      <c r="L13" s="4" t="s">
        <v>295</v>
      </c>
      <c r="M13" s="4" t="s">
        <v>296</v>
      </c>
      <c r="N13" s="4">
        <v>2012</v>
      </c>
      <c r="O13" s="4" t="s">
        <v>34</v>
      </c>
      <c r="P13" s="4" t="s">
        <v>297</v>
      </c>
      <c r="Q13" s="4" t="s">
        <v>282</v>
      </c>
      <c r="R13" s="9" t="s">
        <v>14</v>
      </c>
      <c r="S13" s="9" t="s">
        <v>14</v>
      </c>
      <c r="T13" s="9" t="s">
        <v>14</v>
      </c>
      <c r="U13" s="18" t="s">
        <v>41</v>
      </c>
      <c r="V13" s="4"/>
      <c r="W13" s="4" t="s">
        <v>56</v>
      </c>
      <c r="X13" s="4" t="s">
        <v>61</v>
      </c>
      <c r="Y13" s="4" t="s">
        <v>49</v>
      </c>
      <c r="Z13" s="9" t="s">
        <v>128</v>
      </c>
      <c r="AA13" s="9" t="s">
        <v>214</v>
      </c>
      <c r="AB13" s="4" t="s">
        <v>309</v>
      </c>
      <c r="AC13" s="7">
        <v>43971</v>
      </c>
      <c r="AD13" s="5" t="e">
        <f t="shared" ref="AD13:AD33" si="23">IF((AE13+AF13+AG13+AL13+AM13+AN13+AO13+AP13)&gt;0,"ACTIVO CALIFICADO","FALTA INFORMACIÓN")</f>
        <v>#REF!</v>
      </c>
      <c r="AE13" s="8">
        <f t="shared" ref="AE13:AE33" si="24">IF(R13="",0,IF(R13="Si",5,IF(R13="Parcialmente",3,0.1)))</f>
        <v>5</v>
      </c>
      <c r="AF13" s="8">
        <f t="shared" ref="AF13:AF33" si="25">IF(S13="",0,IF(S13="Si",5,IF(S13="Parcialmente",3,0.1)))</f>
        <v>5</v>
      </c>
      <c r="AG13" s="8">
        <f t="shared" ref="AG13:AG33" si="26">IF(T13="",0,IF(T13="Si",5,IF(T13="Parcialmente",3,0.1)))</f>
        <v>5</v>
      </c>
      <c r="AH13" s="19" t="e">
        <f>LOOKUP(U13,Clasifica,#REF!)</f>
        <v>#REF!</v>
      </c>
      <c r="AI13" s="19" t="e">
        <f>LOOKUP(V13,HWSW,#REF!)</f>
        <v>#REF!</v>
      </c>
      <c r="AJ13" s="19" t="e">
        <f>LOOKUP(W13,#REF!,#REF!)</f>
        <v>#REF!</v>
      </c>
      <c r="AK13" s="19" t="e">
        <f t="shared" ref="AK13:AK33" si="27">IF(AND(AP13&gt;=0,AP13&lt;=2),"Bajo",IF(AND(AP13&gt;=2.1,AP13&lt;=3),"Medio",IF(AND(AP13&gt;=3.1,AP13&lt;=5),"Alto")))</f>
        <v>#REF!</v>
      </c>
      <c r="AL13" s="19" t="e">
        <f t="shared" ref="AL13:AL33" si="28">IF(U13="",0,IF(AH13="Bajo",1,IF(AH13="Medio",2,3)))</f>
        <v>#REF!</v>
      </c>
      <c r="AM13" s="19">
        <f t="shared" ref="AM13:AM33" si="29">IF(V13="",0,IF(AI13="Bajo",1,IF(AI13="Medio",2,3)))</f>
        <v>0</v>
      </c>
      <c r="AN13" s="19" t="e">
        <f t="shared" ref="AN13:AN33" si="30">IF(W13="",0,IF(AJ13="Bajo",1,IF(AJ13="Medio",2,3)))</f>
        <v>#REF!</v>
      </c>
      <c r="AO13" s="19" t="e">
        <f t="shared" ref="AO13:AO33" si="31">IF(X13="",0,IF(AK13="Bajo",1,IF(AK13="Medio",2,3)))</f>
        <v>#REF!</v>
      </c>
      <c r="AP13" s="19" t="e">
        <f>IF(X13="",0,(LOOKUP(X13,Dispo,#REF!)*(LOOKUP(Y13,Tiempo,VTiempo))))</f>
        <v>#REF!</v>
      </c>
      <c r="AQ13" s="19" t="e">
        <f t="shared" ref="AQ13:AQ33" si="32">MAXA(AL13,AN13,AO13,AM13)</f>
        <v>#REF!</v>
      </c>
      <c r="AR13" s="10" t="e">
        <f t="shared" ref="AR13:AR33" si="33">IF(AQ13=1,"Bajo",IF(AQ13=2,"Medio","Alto"))</f>
        <v>#REF!</v>
      </c>
      <c r="AS13" s="18" t="e">
        <f>LOOKUP(U13,Clasifica,#REF!)</f>
        <v>#REF!</v>
      </c>
      <c r="AT13" s="18" t="s">
        <v>382</v>
      </c>
      <c r="AU13" s="18" t="str">
        <f t="shared" ref="AU13" si="34">AT13</f>
        <v xml:space="preserve">Artículo 18. Información exceptuada por daño de derechos a personas naturales o jurídicas.
c) Los secretos comerciales, industriales y profesionales. </v>
      </c>
      <c r="AV13" s="18"/>
    </row>
    <row r="14" spans="2:48" ht="68.25" customHeight="1" x14ac:dyDescent="0.25">
      <c r="B14" s="20" t="s">
        <v>354</v>
      </c>
      <c r="C14" s="20" t="s">
        <v>141</v>
      </c>
      <c r="D14" s="18" t="s">
        <v>82</v>
      </c>
      <c r="E14" s="18" t="s">
        <v>90</v>
      </c>
      <c r="F14" s="18" t="s">
        <v>96</v>
      </c>
      <c r="G14" s="18" t="s">
        <v>110</v>
      </c>
      <c r="H14" s="18" t="s">
        <v>114</v>
      </c>
      <c r="I14" s="20" t="s">
        <v>381</v>
      </c>
      <c r="J14" s="20" t="s">
        <v>109</v>
      </c>
      <c r="K14" s="18" t="s">
        <v>69</v>
      </c>
      <c r="L14" s="18" t="s">
        <v>295</v>
      </c>
      <c r="M14" s="18" t="s">
        <v>296</v>
      </c>
      <c r="N14" s="18">
        <v>2012</v>
      </c>
      <c r="O14" s="18" t="s">
        <v>34</v>
      </c>
      <c r="P14" s="18" t="s">
        <v>297</v>
      </c>
      <c r="Q14" s="18" t="s">
        <v>282</v>
      </c>
      <c r="R14" s="19" t="s">
        <v>14</v>
      </c>
      <c r="S14" s="19" t="s">
        <v>14</v>
      </c>
      <c r="T14" s="19" t="s">
        <v>14</v>
      </c>
      <c r="U14" s="18" t="s">
        <v>41</v>
      </c>
      <c r="V14" s="18"/>
      <c r="W14" s="18" t="s">
        <v>56</v>
      </c>
      <c r="X14" s="18" t="s">
        <v>61</v>
      </c>
      <c r="Y14" s="18" t="s">
        <v>49</v>
      </c>
      <c r="Z14" s="19" t="s">
        <v>128</v>
      </c>
      <c r="AA14" s="19" t="s">
        <v>214</v>
      </c>
      <c r="AB14" s="18" t="s">
        <v>309</v>
      </c>
      <c r="AC14" s="7">
        <v>43971</v>
      </c>
      <c r="AD14" s="5"/>
      <c r="AE14" s="8"/>
      <c r="AF14" s="8"/>
      <c r="AG14" s="8"/>
      <c r="AH14" s="19"/>
      <c r="AI14" s="19"/>
      <c r="AJ14" s="19"/>
      <c r="AK14" s="19"/>
      <c r="AL14" s="19"/>
      <c r="AM14" s="19"/>
      <c r="AN14" s="19"/>
      <c r="AO14" s="19"/>
      <c r="AP14" s="19"/>
      <c r="AQ14" s="19"/>
      <c r="AR14" s="10"/>
      <c r="AS14" s="18"/>
      <c r="AT14" s="18" t="s">
        <v>382</v>
      </c>
      <c r="AU14" s="18" t="str">
        <f t="shared" ref="AU14:AU17" si="35">AT14</f>
        <v xml:space="preserve">Artículo 18. Información exceptuada por daño de derechos a personas naturales o jurídicas.
c) Los secretos comerciales, industriales y profesionales. </v>
      </c>
      <c r="AV14" s="18"/>
    </row>
    <row r="15" spans="2:48" ht="180" x14ac:dyDescent="0.25">
      <c r="B15" s="20" t="s">
        <v>299</v>
      </c>
      <c r="C15" s="14" t="s">
        <v>141</v>
      </c>
      <c r="D15" s="4" t="s">
        <v>82</v>
      </c>
      <c r="E15" s="4" t="s">
        <v>90</v>
      </c>
      <c r="F15" s="4" t="s">
        <v>96</v>
      </c>
      <c r="G15" s="4" t="s">
        <v>110</v>
      </c>
      <c r="H15" s="4" t="s">
        <v>114</v>
      </c>
      <c r="I15" s="4" t="s">
        <v>300</v>
      </c>
      <c r="J15" s="14" t="s">
        <v>109</v>
      </c>
      <c r="K15" s="4" t="s">
        <v>69</v>
      </c>
      <c r="L15" s="4" t="s">
        <v>295</v>
      </c>
      <c r="M15" s="4" t="s">
        <v>301</v>
      </c>
      <c r="N15" s="4">
        <v>2012</v>
      </c>
      <c r="O15" s="4" t="s">
        <v>34</v>
      </c>
      <c r="P15" s="4" t="s">
        <v>302</v>
      </c>
      <c r="Q15" s="4" t="s">
        <v>298</v>
      </c>
      <c r="R15" s="9" t="s">
        <v>14</v>
      </c>
      <c r="S15" s="9" t="s">
        <v>14</v>
      </c>
      <c r="T15" s="9" t="s">
        <v>14</v>
      </c>
      <c r="U15" s="18" t="s">
        <v>41</v>
      </c>
      <c r="V15" s="4"/>
      <c r="W15" s="4" t="s">
        <v>56</v>
      </c>
      <c r="X15" s="4" t="s">
        <v>61</v>
      </c>
      <c r="Y15" s="4" t="s">
        <v>49</v>
      </c>
      <c r="Z15" s="9" t="s">
        <v>128</v>
      </c>
      <c r="AA15" s="9" t="s">
        <v>308</v>
      </c>
      <c r="AB15" s="18" t="s">
        <v>309</v>
      </c>
      <c r="AC15" s="7">
        <v>43971</v>
      </c>
      <c r="AD15" s="5" t="e">
        <f t="shared" si="23"/>
        <v>#REF!</v>
      </c>
      <c r="AE15" s="8">
        <f t="shared" si="24"/>
        <v>5</v>
      </c>
      <c r="AF15" s="8">
        <f t="shared" si="25"/>
        <v>5</v>
      </c>
      <c r="AG15" s="8">
        <f t="shared" si="26"/>
        <v>5</v>
      </c>
      <c r="AH15" s="19" t="e">
        <f>LOOKUP(U15,Clasifica,#REF!)</f>
        <v>#REF!</v>
      </c>
      <c r="AI15" s="19" t="e">
        <f>LOOKUP(V15,HWSW,#REF!)</f>
        <v>#REF!</v>
      </c>
      <c r="AJ15" s="19" t="e">
        <f>LOOKUP(W15,#REF!,#REF!)</f>
        <v>#REF!</v>
      </c>
      <c r="AK15" s="19" t="e">
        <f t="shared" si="27"/>
        <v>#REF!</v>
      </c>
      <c r="AL15" s="19" t="e">
        <f t="shared" si="28"/>
        <v>#REF!</v>
      </c>
      <c r="AM15" s="19">
        <f t="shared" si="29"/>
        <v>0</v>
      </c>
      <c r="AN15" s="19" t="e">
        <f t="shared" si="30"/>
        <v>#REF!</v>
      </c>
      <c r="AO15" s="19" t="e">
        <f t="shared" si="31"/>
        <v>#REF!</v>
      </c>
      <c r="AP15" s="19" t="e">
        <f>IF(X15="",0,(LOOKUP(X15,Dispo,#REF!)*(LOOKUP(Y15,Tiempo,VTiempo))))</f>
        <v>#REF!</v>
      </c>
      <c r="AQ15" s="19" t="e">
        <f t="shared" si="32"/>
        <v>#REF!</v>
      </c>
      <c r="AR15" s="10" t="e">
        <f t="shared" si="33"/>
        <v>#REF!</v>
      </c>
      <c r="AS15" s="18" t="e">
        <f>LOOKUP(U15,Clasifica,#REF!)</f>
        <v>#REF!</v>
      </c>
      <c r="AT15" s="18" t="s">
        <v>382</v>
      </c>
      <c r="AU15" s="18" t="str">
        <f t="shared" si="35"/>
        <v xml:space="preserve">Artículo 18. Información exceptuada por daño de derechos a personas naturales o jurídicas.
c) Los secretos comerciales, industriales y profesionales. </v>
      </c>
      <c r="AV15" s="18"/>
    </row>
    <row r="16" spans="2:48" ht="180" x14ac:dyDescent="0.25">
      <c r="B16" s="20" t="s">
        <v>303</v>
      </c>
      <c r="C16" s="14" t="s">
        <v>303</v>
      </c>
      <c r="D16" s="4" t="s">
        <v>82</v>
      </c>
      <c r="E16" s="4" t="s">
        <v>90</v>
      </c>
      <c r="F16" s="4" t="s">
        <v>96</v>
      </c>
      <c r="G16" s="4" t="s">
        <v>110</v>
      </c>
      <c r="H16" s="4" t="s">
        <v>114</v>
      </c>
      <c r="I16" s="4" t="s">
        <v>304</v>
      </c>
      <c r="J16" s="14" t="s">
        <v>109</v>
      </c>
      <c r="K16" s="4" t="s">
        <v>69</v>
      </c>
      <c r="L16" s="4" t="s">
        <v>295</v>
      </c>
      <c r="M16" s="4" t="s">
        <v>301</v>
      </c>
      <c r="N16" s="4">
        <v>2016</v>
      </c>
      <c r="O16" s="4" t="s">
        <v>34</v>
      </c>
      <c r="P16" s="4" t="s">
        <v>302</v>
      </c>
      <c r="Q16" s="4" t="s">
        <v>298</v>
      </c>
      <c r="R16" s="9" t="s">
        <v>14</v>
      </c>
      <c r="S16" s="9" t="s">
        <v>14</v>
      </c>
      <c r="T16" s="9" t="s">
        <v>14</v>
      </c>
      <c r="U16" s="18" t="s">
        <v>41</v>
      </c>
      <c r="V16" s="4"/>
      <c r="W16" s="4" t="s">
        <v>56</v>
      </c>
      <c r="X16" s="4" t="s">
        <v>61</v>
      </c>
      <c r="Y16" s="4" t="s">
        <v>49</v>
      </c>
      <c r="Z16" s="9" t="s">
        <v>128</v>
      </c>
      <c r="AA16" s="9" t="s">
        <v>129</v>
      </c>
      <c r="AB16" s="18" t="s">
        <v>309</v>
      </c>
      <c r="AC16" s="7">
        <v>43971</v>
      </c>
      <c r="AD16" s="5" t="e">
        <f t="shared" si="23"/>
        <v>#REF!</v>
      </c>
      <c r="AE16" s="8">
        <f t="shared" si="24"/>
        <v>5</v>
      </c>
      <c r="AF16" s="8">
        <f t="shared" si="25"/>
        <v>5</v>
      </c>
      <c r="AG16" s="8">
        <f t="shared" si="26"/>
        <v>5</v>
      </c>
      <c r="AH16" s="19" t="e">
        <f>LOOKUP(U16,Clasifica,#REF!)</f>
        <v>#REF!</v>
      </c>
      <c r="AI16" s="19" t="e">
        <f>LOOKUP(V16,HWSW,#REF!)</f>
        <v>#REF!</v>
      </c>
      <c r="AJ16" s="19" t="e">
        <f>LOOKUP(W16,#REF!,#REF!)</f>
        <v>#REF!</v>
      </c>
      <c r="AK16" s="19" t="e">
        <f t="shared" si="27"/>
        <v>#REF!</v>
      </c>
      <c r="AL16" s="19" t="e">
        <f t="shared" si="28"/>
        <v>#REF!</v>
      </c>
      <c r="AM16" s="19">
        <f t="shared" si="29"/>
        <v>0</v>
      </c>
      <c r="AN16" s="19" t="e">
        <f t="shared" si="30"/>
        <v>#REF!</v>
      </c>
      <c r="AO16" s="19" t="e">
        <f t="shared" si="31"/>
        <v>#REF!</v>
      </c>
      <c r="AP16" s="19" t="e">
        <f>IF(X16="",0,(LOOKUP(X16,Dispo,#REF!)*(LOOKUP(Y16,Tiempo,VTiempo))))</f>
        <v>#REF!</v>
      </c>
      <c r="AQ16" s="19" t="e">
        <f t="shared" si="32"/>
        <v>#REF!</v>
      </c>
      <c r="AR16" s="10" t="e">
        <f t="shared" si="33"/>
        <v>#REF!</v>
      </c>
      <c r="AS16" s="18" t="e">
        <f>LOOKUP(U16,Clasifica,#REF!)</f>
        <v>#REF!</v>
      </c>
      <c r="AT16" s="18" t="s">
        <v>382</v>
      </c>
      <c r="AU16" s="18" t="str">
        <f t="shared" si="35"/>
        <v xml:space="preserve">Artículo 18. Información exceptuada por daño de derechos a personas naturales o jurídicas.
c) Los secretos comerciales, industriales y profesionales. </v>
      </c>
      <c r="AV16" s="18"/>
    </row>
    <row r="17" spans="2:48" ht="60" x14ac:dyDescent="0.25">
      <c r="B17" s="20" t="s">
        <v>355</v>
      </c>
      <c r="C17" s="14" t="s">
        <v>305</v>
      </c>
      <c r="D17" s="4" t="s">
        <v>82</v>
      </c>
      <c r="E17" s="4" t="s">
        <v>90</v>
      </c>
      <c r="F17" s="4" t="s">
        <v>96</v>
      </c>
      <c r="G17" s="4" t="s">
        <v>110</v>
      </c>
      <c r="H17" s="4" t="s">
        <v>114</v>
      </c>
      <c r="I17" s="4" t="s">
        <v>306</v>
      </c>
      <c r="J17" s="14" t="s">
        <v>109</v>
      </c>
      <c r="K17" s="4" t="s">
        <v>69</v>
      </c>
      <c r="L17" s="4" t="s">
        <v>307</v>
      </c>
      <c r="M17" s="4" t="s">
        <v>301</v>
      </c>
      <c r="N17" s="4">
        <v>2016</v>
      </c>
      <c r="O17" s="4" t="s">
        <v>34</v>
      </c>
      <c r="P17" s="4" t="s">
        <v>302</v>
      </c>
      <c r="Q17" s="4" t="s">
        <v>298</v>
      </c>
      <c r="R17" s="9" t="s">
        <v>14</v>
      </c>
      <c r="S17" s="9" t="s">
        <v>14</v>
      </c>
      <c r="T17" s="9" t="s">
        <v>14</v>
      </c>
      <c r="U17" s="18" t="s">
        <v>41</v>
      </c>
      <c r="V17" s="4"/>
      <c r="W17" s="4" t="s">
        <v>56</v>
      </c>
      <c r="X17" s="4" t="s">
        <v>61</v>
      </c>
      <c r="Y17" s="4" t="s">
        <v>52</v>
      </c>
      <c r="Z17" s="9" t="s">
        <v>128</v>
      </c>
      <c r="AA17" s="19" t="s">
        <v>129</v>
      </c>
      <c r="AB17" s="18" t="s">
        <v>309</v>
      </c>
      <c r="AC17" s="7">
        <v>43971</v>
      </c>
      <c r="AD17" s="5" t="e">
        <f t="shared" si="23"/>
        <v>#REF!</v>
      </c>
      <c r="AE17" s="8">
        <f t="shared" si="24"/>
        <v>5</v>
      </c>
      <c r="AF17" s="8">
        <f t="shared" si="25"/>
        <v>5</v>
      </c>
      <c r="AG17" s="8">
        <f t="shared" si="26"/>
        <v>5</v>
      </c>
      <c r="AH17" s="19" t="e">
        <f>LOOKUP(U17,Clasifica,#REF!)</f>
        <v>#REF!</v>
      </c>
      <c r="AI17" s="19" t="e">
        <f>LOOKUP(V17,HWSW,#REF!)</f>
        <v>#REF!</v>
      </c>
      <c r="AJ17" s="19" t="e">
        <f>LOOKUP(W17,#REF!,#REF!)</f>
        <v>#REF!</v>
      </c>
      <c r="AK17" s="19" t="e">
        <f t="shared" si="27"/>
        <v>#REF!</v>
      </c>
      <c r="AL17" s="19" t="e">
        <f t="shared" si="28"/>
        <v>#REF!</v>
      </c>
      <c r="AM17" s="19">
        <f t="shared" si="29"/>
        <v>0</v>
      </c>
      <c r="AN17" s="19" t="e">
        <f t="shared" si="30"/>
        <v>#REF!</v>
      </c>
      <c r="AO17" s="19" t="e">
        <f t="shared" si="31"/>
        <v>#REF!</v>
      </c>
      <c r="AP17" s="19" t="e">
        <f>IF(X17="",0,(LOOKUP(X17,Dispo,#REF!)*(LOOKUP(Y17,Tiempo,VTiempo))))</f>
        <v>#REF!</v>
      </c>
      <c r="AQ17" s="19" t="e">
        <f t="shared" si="32"/>
        <v>#REF!</v>
      </c>
      <c r="AR17" s="10" t="e">
        <f t="shared" si="33"/>
        <v>#REF!</v>
      </c>
      <c r="AS17" s="18"/>
      <c r="AT17" s="18" t="s">
        <v>382</v>
      </c>
      <c r="AU17" s="18" t="str">
        <f t="shared" si="35"/>
        <v xml:space="preserve">Artículo 18. Información exceptuada por daño de derechos a personas naturales o jurídicas.
c) Los secretos comerciales, industriales y profesionales. </v>
      </c>
      <c r="AV17" s="18"/>
    </row>
    <row r="18" spans="2:48" ht="135" x14ac:dyDescent="0.25">
      <c r="B18" s="20" t="s">
        <v>310</v>
      </c>
      <c r="C18" s="20" t="s">
        <v>311</v>
      </c>
      <c r="D18" s="18" t="s">
        <v>88</v>
      </c>
      <c r="E18" s="18" t="s">
        <v>89</v>
      </c>
      <c r="F18" s="18" t="s">
        <v>93</v>
      </c>
      <c r="G18" s="18" t="s">
        <v>101</v>
      </c>
      <c r="H18" s="18" t="s">
        <v>114</v>
      </c>
      <c r="I18" s="20" t="s">
        <v>312</v>
      </c>
      <c r="J18" s="20" t="s">
        <v>109</v>
      </c>
      <c r="K18" s="20" t="s">
        <v>69</v>
      </c>
      <c r="L18" s="18" t="s">
        <v>313</v>
      </c>
      <c r="M18" s="20" t="s">
        <v>122</v>
      </c>
      <c r="N18" s="20">
        <v>1994</v>
      </c>
      <c r="O18" s="18" t="s">
        <v>34</v>
      </c>
      <c r="P18" s="18" t="s">
        <v>314</v>
      </c>
      <c r="Q18" s="18" t="s">
        <v>282</v>
      </c>
      <c r="R18" s="19" t="s">
        <v>14</v>
      </c>
      <c r="S18" s="19" t="s">
        <v>14</v>
      </c>
      <c r="T18" s="19" t="s">
        <v>14</v>
      </c>
      <c r="U18" s="18" t="s">
        <v>291</v>
      </c>
      <c r="V18" s="20" t="s">
        <v>115</v>
      </c>
      <c r="W18" s="20" t="s">
        <v>56</v>
      </c>
      <c r="X18" s="20" t="s">
        <v>61</v>
      </c>
      <c r="Y18" s="20" t="s">
        <v>47</v>
      </c>
      <c r="Z18" s="20" t="s">
        <v>215</v>
      </c>
      <c r="AA18" s="18" t="s">
        <v>369</v>
      </c>
      <c r="AB18" s="20" t="s">
        <v>391</v>
      </c>
      <c r="AC18" s="7">
        <v>43972</v>
      </c>
      <c r="AD18" s="5" t="e">
        <f t="shared" si="23"/>
        <v>#REF!</v>
      </c>
      <c r="AE18" s="8">
        <f t="shared" si="24"/>
        <v>5</v>
      </c>
      <c r="AF18" s="8">
        <f t="shared" si="25"/>
        <v>5</v>
      </c>
      <c r="AG18" s="8">
        <f t="shared" si="26"/>
        <v>5</v>
      </c>
      <c r="AH18" s="19" t="e">
        <f>LOOKUP(U18,Clasifica,#REF!)</f>
        <v>#REF!</v>
      </c>
      <c r="AI18" s="19" t="e">
        <f>LOOKUP(V18,HWSW,#REF!)</f>
        <v>#REF!</v>
      </c>
      <c r="AJ18" s="19" t="e">
        <f>LOOKUP(W18,#REF!,#REF!)</f>
        <v>#REF!</v>
      </c>
      <c r="AK18" s="19" t="e">
        <f t="shared" si="27"/>
        <v>#REF!</v>
      </c>
      <c r="AL18" s="19" t="e">
        <f t="shared" si="28"/>
        <v>#REF!</v>
      </c>
      <c r="AM18" s="19" t="e">
        <f t="shared" si="29"/>
        <v>#REF!</v>
      </c>
      <c r="AN18" s="19" t="e">
        <f t="shared" si="30"/>
        <v>#REF!</v>
      </c>
      <c r="AO18" s="19" t="e">
        <f t="shared" si="31"/>
        <v>#REF!</v>
      </c>
      <c r="AP18" s="19" t="e">
        <f>IF(X18="",0,(LOOKUP(X18,Dispo,#REF!)*(LOOKUP(Y18,Tiempo,VTiempo))))</f>
        <v>#REF!</v>
      </c>
      <c r="AQ18" s="19" t="e">
        <f t="shared" si="32"/>
        <v>#REF!</v>
      </c>
      <c r="AR18" s="10" t="e">
        <f t="shared" si="33"/>
        <v>#REF!</v>
      </c>
      <c r="AS18" s="18" t="e">
        <f>LOOKUP(U18,Clasifica,#REF!)</f>
        <v>#REF!</v>
      </c>
      <c r="AT18" s="18" t="s">
        <v>362</v>
      </c>
      <c r="AU18" s="18"/>
      <c r="AV18" s="18" t="s">
        <v>363</v>
      </c>
    </row>
    <row r="19" spans="2:48" ht="135" x14ac:dyDescent="0.25">
      <c r="B19" s="20" t="s">
        <v>315</v>
      </c>
      <c r="C19" s="20" t="s">
        <v>311</v>
      </c>
      <c r="D19" s="18" t="s">
        <v>88</v>
      </c>
      <c r="E19" s="18" t="s">
        <v>89</v>
      </c>
      <c r="F19" s="18" t="s">
        <v>93</v>
      </c>
      <c r="G19" s="18" t="s">
        <v>101</v>
      </c>
      <c r="H19" s="18" t="s">
        <v>114</v>
      </c>
      <c r="I19" s="20" t="s">
        <v>316</v>
      </c>
      <c r="J19" s="20" t="s">
        <v>109</v>
      </c>
      <c r="K19" s="20" t="s">
        <v>69</v>
      </c>
      <c r="L19" s="18" t="s">
        <v>313</v>
      </c>
      <c r="M19" s="20" t="s">
        <v>122</v>
      </c>
      <c r="N19" s="20">
        <v>1994</v>
      </c>
      <c r="O19" s="18" t="s">
        <v>34</v>
      </c>
      <c r="P19" s="18" t="s">
        <v>314</v>
      </c>
      <c r="Q19" s="18" t="s">
        <v>282</v>
      </c>
      <c r="R19" s="19" t="s">
        <v>14</v>
      </c>
      <c r="S19" s="19" t="s">
        <v>14</v>
      </c>
      <c r="T19" s="19" t="s">
        <v>14</v>
      </c>
      <c r="U19" s="18" t="s">
        <v>291</v>
      </c>
      <c r="V19" s="20" t="s">
        <v>115</v>
      </c>
      <c r="W19" s="20" t="s">
        <v>56</v>
      </c>
      <c r="X19" s="20" t="s">
        <v>61</v>
      </c>
      <c r="Y19" s="20" t="s">
        <v>47</v>
      </c>
      <c r="Z19" s="20" t="s">
        <v>215</v>
      </c>
      <c r="AA19" s="18" t="s">
        <v>369</v>
      </c>
      <c r="AB19" s="20" t="s">
        <v>391</v>
      </c>
      <c r="AC19" s="7">
        <v>43972</v>
      </c>
      <c r="AD19" s="5" t="e">
        <f t="shared" si="23"/>
        <v>#REF!</v>
      </c>
      <c r="AE19" s="8">
        <f t="shared" si="24"/>
        <v>5</v>
      </c>
      <c r="AF19" s="8">
        <f t="shared" si="25"/>
        <v>5</v>
      </c>
      <c r="AG19" s="8">
        <f t="shared" si="26"/>
        <v>5</v>
      </c>
      <c r="AH19" s="19" t="e">
        <f>LOOKUP(U19,Clasifica,#REF!)</f>
        <v>#REF!</v>
      </c>
      <c r="AI19" s="19" t="e">
        <f>LOOKUP(V19,HWSW,#REF!)</f>
        <v>#REF!</v>
      </c>
      <c r="AJ19" s="19" t="e">
        <f>LOOKUP(W19,#REF!,#REF!)</f>
        <v>#REF!</v>
      </c>
      <c r="AK19" s="19" t="e">
        <f t="shared" si="27"/>
        <v>#REF!</v>
      </c>
      <c r="AL19" s="19" t="e">
        <f t="shared" si="28"/>
        <v>#REF!</v>
      </c>
      <c r="AM19" s="19" t="e">
        <f t="shared" si="29"/>
        <v>#REF!</v>
      </c>
      <c r="AN19" s="19" t="e">
        <f t="shared" si="30"/>
        <v>#REF!</v>
      </c>
      <c r="AO19" s="19" t="e">
        <f t="shared" si="31"/>
        <v>#REF!</v>
      </c>
      <c r="AP19" s="19" t="e">
        <f>IF(X19="",0,(LOOKUP(X19,Dispo,#REF!)*(LOOKUP(Y19,Tiempo,VTiempo))))</f>
        <v>#REF!</v>
      </c>
      <c r="AQ19" s="19" t="e">
        <f t="shared" si="32"/>
        <v>#REF!</v>
      </c>
      <c r="AR19" s="10" t="e">
        <f t="shared" si="33"/>
        <v>#REF!</v>
      </c>
      <c r="AS19" s="18" t="e">
        <f>LOOKUP(U19,Clasifica,#REF!)</f>
        <v>#REF!</v>
      </c>
      <c r="AT19" s="18" t="s">
        <v>362</v>
      </c>
      <c r="AU19" s="18"/>
      <c r="AV19" s="18" t="s">
        <v>363</v>
      </c>
    </row>
    <row r="20" spans="2:48" ht="135" x14ac:dyDescent="0.25">
      <c r="B20" s="20" t="s">
        <v>317</v>
      </c>
      <c r="C20" s="20" t="s">
        <v>311</v>
      </c>
      <c r="D20" s="18" t="s">
        <v>88</v>
      </c>
      <c r="E20" s="18" t="s">
        <v>89</v>
      </c>
      <c r="F20" s="18" t="s">
        <v>93</v>
      </c>
      <c r="G20" s="18" t="s">
        <v>101</v>
      </c>
      <c r="H20" s="18" t="s">
        <v>114</v>
      </c>
      <c r="I20" s="20" t="s">
        <v>318</v>
      </c>
      <c r="J20" s="20" t="s">
        <v>109</v>
      </c>
      <c r="K20" s="20" t="s">
        <v>69</v>
      </c>
      <c r="L20" s="18" t="s">
        <v>313</v>
      </c>
      <c r="M20" s="20" t="s">
        <v>122</v>
      </c>
      <c r="N20" s="20">
        <v>1994</v>
      </c>
      <c r="O20" s="18" t="s">
        <v>34</v>
      </c>
      <c r="P20" s="18" t="s">
        <v>314</v>
      </c>
      <c r="Q20" s="18" t="s">
        <v>282</v>
      </c>
      <c r="R20" s="19" t="s">
        <v>14</v>
      </c>
      <c r="S20" s="19" t="s">
        <v>14</v>
      </c>
      <c r="T20" s="19" t="s">
        <v>14</v>
      </c>
      <c r="U20" s="18" t="s">
        <v>291</v>
      </c>
      <c r="V20" s="20" t="s">
        <v>115</v>
      </c>
      <c r="W20" s="20" t="s">
        <v>56</v>
      </c>
      <c r="X20" s="20" t="s">
        <v>61</v>
      </c>
      <c r="Y20" s="20" t="s">
        <v>47</v>
      </c>
      <c r="Z20" s="20" t="s">
        <v>215</v>
      </c>
      <c r="AA20" s="18" t="s">
        <v>369</v>
      </c>
      <c r="AB20" s="20" t="s">
        <v>391</v>
      </c>
      <c r="AC20" s="7">
        <v>43972</v>
      </c>
      <c r="AD20" s="5" t="e">
        <f t="shared" si="23"/>
        <v>#REF!</v>
      </c>
      <c r="AE20" s="8">
        <f t="shared" si="24"/>
        <v>5</v>
      </c>
      <c r="AF20" s="8">
        <f t="shared" si="25"/>
        <v>5</v>
      </c>
      <c r="AG20" s="8">
        <f t="shared" si="26"/>
        <v>5</v>
      </c>
      <c r="AH20" s="19" t="e">
        <f>LOOKUP(U20,Clasifica,#REF!)</f>
        <v>#REF!</v>
      </c>
      <c r="AI20" s="19" t="e">
        <f>LOOKUP(V20,HWSW,#REF!)</f>
        <v>#REF!</v>
      </c>
      <c r="AJ20" s="19" t="e">
        <f>LOOKUP(W20,#REF!,#REF!)</f>
        <v>#REF!</v>
      </c>
      <c r="AK20" s="19" t="e">
        <f t="shared" si="27"/>
        <v>#REF!</v>
      </c>
      <c r="AL20" s="19" t="e">
        <f t="shared" si="28"/>
        <v>#REF!</v>
      </c>
      <c r="AM20" s="19" t="e">
        <f t="shared" si="29"/>
        <v>#REF!</v>
      </c>
      <c r="AN20" s="19" t="e">
        <f t="shared" si="30"/>
        <v>#REF!</v>
      </c>
      <c r="AO20" s="19" t="e">
        <f t="shared" si="31"/>
        <v>#REF!</v>
      </c>
      <c r="AP20" s="19" t="e">
        <f>IF(X20="",0,(LOOKUP(X20,Dispo,#REF!)*(LOOKUP(Y20,Tiempo,VTiempo))))</f>
        <v>#REF!</v>
      </c>
      <c r="AQ20" s="19" t="e">
        <f t="shared" si="32"/>
        <v>#REF!</v>
      </c>
      <c r="AR20" s="10" t="e">
        <f t="shared" si="33"/>
        <v>#REF!</v>
      </c>
      <c r="AS20" s="18" t="e">
        <f>LOOKUP(U20,Clasifica,#REF!)</f>
        <v>#REF!</v>
      </c>
      <c r="AT20" s="18" t="s">
        <v>362</v>
      </c>
      <c r="AU20" s="18"/>
      <c r="AV20" s="18" t="s">
        <v>363</v>
      </c>
    </row>
    <row r="21" spans="2:48" ht="135" x14ac:dyDescent="0.25">
      <c r="B21" s="20" t="s">
        <v>319</v>
      </c>
      <c r="C21" s="20" t="s">
        <v>311</v>
      </c>
      <c r="D21" s="18" t="s">
        <v>88</v>
      </c>
      <c r="E21" s="18" t="s">
        <v>89</v>
      </c>
      <c r="F21" s="18" t="s">
        <v>93</v>
      </c>
      <c r="G21" s="18" t="s">
        <v>101</v>
      </c>
      <c r="H21" s="18" t="s">
        <v>114</v>
      </c>
      <c r="I21" s="20" t="s">
        <v>320</v>
      </c>
      <c r="J21" s="20" t="s">
        <v>109</v>
      </c>
      <c r="K21" s="20" t="s">
        <v>69</v>
      </c>
      <c r="L21" s="18" t="s">
        <v>313</v>
      </c>
      <c r="M21" s="20" t="s">
        <v>122</v>
      </c>
      <c r="N21" s="20">
        <v>1994</v>
      </c>
      <c r="O21" s="18" t="s">
        <v>34</v>
      </c>
      <c r="P21" s="18" t="s">
        <v>314</v>
      </c>
      <c r="Q21" s="18" t="s">
        <v>282</v>
      </c>
      <c r="R21" s="19" t="s">
        <v>14</v>
      </c>
      <c r="S21" s="19" t="s">
        <v>14</v>
      </c>
      <c r="T21" s="19" t="s">
        <v>14</v>
      </c>
      <c r="U21" s="18" t="s">
        <v>291</v>
      </c>
      <c r="V21" s="20" t="s">
        <v>115</v>
      </c>
      <c r="W21" s="20" t="s">
        <v>56</v>
      </c>
      <c r="X21" s="20" t="s">
        <v>61</v>
      </c>
      <c r="Y21" s="20" t="s">
        <v>47</v>
      </c>
      <c r="Z21" s="20" t="s">
        <v>215</v>
      </c>
      <c r="AA21" s="18" t="s">
        <v>369</v>
      </c>
      <c r="AB21" s="20" t="s">
        <v>391</v>
      </c>
      <c r="AC21" s="7">
        <v>43972</v>
      </c>
      <c r="AD21" s="5" t="e">
        <f t="shared" si="23"/>
        <v>#REF!</v>
      </c>
      <c r="AE21" s="8">
        <f t="shared" si="24"/>
        <v>5</v>
      </c>
      <c r="AF21" s="8">
        <f t="shared" si="25"/>
        <v>5</v>
      </c>
      <c r="AG21" s="8">
        <f t="shared" si="26"/>
        <v>5</v>
      </c>
      <c r="AH21" s="19" t="e">
        <f>LOOKUP(U21,Clasifica,#REF!)</f>
        <v>#REF!</v>
      </c>
      <c r="AI21" s="19" t="e">
        <f>LOOKUP(V21,HWSW,#REF!)</f>
        <v>#REF!</v>
      </c>
      <c r="AJ21" s="19" t="e">
        <f>LOOKUP(W21,#REF!,#REF!)</f>
        <v>#REF!</v>
      </c>
      <c r="AK21" s="19" t="e">
        <f t="shared" si="27"/>
        <v>#REF!</v>
      </c>
      <c r="AL21" s="19" t="e">
        <f t="shared" si="28"/>
        <v>#REF!</v>
      </c>
      <c r="AM21" s="19" t="e">
        <f t="shared" si="29"/>
        <v>#REF!</v>
      </c>
      <c r="AN21" s="19" t="e">
        <f t="shared" si="30"/>
        <v>#REF!</v>
      </c>
      <c r="AO21" s="19" t="e">
        <f t="shared" si="31"/>
        <v>#REF!</v>
      </c>
      <c r="AP21" s="19" t="e">
        <f>IF(X21="",0,(LOOKUP(X21,Dispo,#REF!)*(LOOKUP(Y21,Tiempo,VTiempo))))</f>
        <v>#REF!</v>
      </c>
      <c r="AQ21" s="19" t="e">
        <f t="shared" si="32"/>
        <v>#REF!</v>
      </c>
      <c r="AR21" s="10" t="e">
        <f t="shared" si="33"/>
        <v>#REF!</v>
      </c>
      <c r="AS21" s="18" t="e">
        <f>LOOKUP(U21,Clasifica,#REF!)</f>
        <v>#REF!</v>
      </c>
      <c r="AT21" s="18" t="s">
        <v>362</v>
      </c>
      <c r="AU21" s="18"/>
      <c r="AV21" s="18" t="s">
        <v>363</v>
      </c>
    </row>
    <row r="22" spans="2:48" ht="135" x14ac:dyDescent="0.25">
      <c r="B22" s="20" t="s">
        <v>321</v>
      </c>
      <c r="C22" s="20" t="s">
        <v>311</v>
      </c>
      <c r="D22" s="18" t="s">
        <v>88</v>
      </c>
      <c r="E22" s="18" t="s">
        <v>89</v>
      </c>
      <c r="F22" s="18" t="s">
        <v>93</v>
      </c>
      <c r="G22" s="18" t="s">
        <v>101</v>
      </c>
      <c r="H22" s="18" t="s">
        <v>114</v>
      </c>
      <c r="I22" s="20" t="s">
        <v>322</v>
      </c>
      <c r="J22" s="20" t="s">
        <v>109</v>
      </c>
      <c r="K22" s="20" t="s">
        <v>69</v>
      </c>
      <c r="L22" s="18" t="s">
        <v>313</v>
      </c>
      <c r="M22" s="20" t="s">
        <v>122</v>
      </c>
      <c r="N22" s="20">
        <v>1994</v>
      </c>
      <c r="O22" s="18" t="s">
        <v>34</v>
      </c>
      <c r="P22" s="18" t="s">
        <v>314</v>
      </c>
      <c r="Q22" s="18" t="s">
        <v>282</v>
      </c>
      <c r="R22" s="19" t="s">
        <v>14</v>
      </c>
      <c r="S22" s="19" t="s">
        <v>14</v>
      </c>
      <c r="T22" s="19" t="s">
        <v>14</v>
      </c>
      <c r="U22" s="18" t="s">
        <v>291</v>
      </c>
      <c r="V22" s="20" t="s">
        <v>115</v>
      </c>
      <c r="W22" s="20" t="s">
        <v>56</v>
      </c>
      <c r="X22" s="20" t="s">
        <v>61</v>
      </c>
      <c r="Y22" s="20" t="s">
        <v>47</v>
      </c>
      <c r="Z22" s="20" t="s">
        <v>215</v>
      </c>
      <c r="AA22" s="18" t="s">
        <v>369</v>
      </c>
      <c r="AB22" s="20" t="s">
        <v>391</v>
      </c>
      <c r="AC22" s="7">
        <v>43972</v>
      </c>
      <c r="AD22" s="5" t="e">
        <f t="shared" si="23"/>
        <v>#REF!</v>
      </c>
      <c r="AE22" s="8">
        <f t="shared" si="24"/>
        <v>5</v>
      </c>
      <c r="AF22" s="8">
        <f t="shared" si="25"/>
        <v>5</v>
      </c>
      <c r="AG22" s="8">
        <f t="shared" si="26"/>
        <v>5</v>
      </c>
      <c r="AH22" s="19" t="e">
        <f>LOOKUP(U22,Clasifica,#REF!)</f>
        <v>#REF!</v>
      </c>
      <c r="AI22" s="19" t="e">
        <f>LOOKUP(V22,HWSW,#REF!)</f>
        <v>#REF!</v>
      </c>
      <c r="AJ22" s="19" t="e">
        <f>LOOKUP(W22,#REF!,#REF!)</f>
        <v>#REF!</v>
      </c>
      <c r="AK22" s="19" t="e">
        <f t="shared" si="27"/>
        <v>#REF!</v>
      </c>
      <c r="AL22" s="19" t="e">
        <f t="shared" si="28"/>
        <v>#REF!</v>
      </c>
      <c r="AM22" s="19" t="e">
        <f t="shared" si="29"/>
        <v>#REF!</v>
      </c>
      <c r="AN22" s="19" t="e">
        <f t="shared" si="30"/>
        <v>#REF!</v>
      </c>
      <c r="AO22" s="19" t="e">
        <f t="shared" si="31"/>
        <v>#REF!</v>
      </c>
      <c r="AP22" s="19" t="e">
        <f>IF(X22="",0,(LOOKUP(X22,Dispo,#REF!)*(LOOKUP(Y22,Tiempo,VTiempo))))</f>
        <v>#REF!</v>
      </c>
      <c r="AQ22" s="19" t="e">
        <f t="shared" si="32"/>
        <v>#REF!</v>
      </c>
      <c r="AR22" s="10" t="e">
        <f t="shared" si="33"/>
        <v>#REF!</v>
      </c>
      <c r="AS22" s="18" t="e">
        <f>LOOKUP(U22,Clasifica,#REF!)</f>
        <v>#REF!</v>
      </c>
      <c r="AT22" s="18" t="s">
        <v>362</v>
      </c>
      <c r="AU22" s="18"/>
      <c r="AV22" s="18" t="s">
        <v>363</v>
      </c>
    </row>
    <row r="23" spans="2:48" ht="135" x14ac:dyDescent="0.25">
      <c r="B23" s="20" t="s">
        <v>323</v>
      </c>
      <c r="C23" s="20" t="s">
        <v>324</v>
      </c>
      <c r="D23" s="18" t="s">
        <v>88</v>
      </c>
      <c r="E23" s="18" t="s">
        <v>89</v>
      </c>
      <c r="F23" s="18" t="s">
        <v>93</v>
      </c>
      <c r="G23" s="18" t="s">
        <v>101</v>
      </c>
      <c r="H23" s="18" t="s">
        <v>114</v>
      </c>
      <c r="I23" s="21" t="s">
        <v>325</v>
      </c>
      <c r="J23" s="20" t="s">
        <v>109</v>
      </c>
      <c r="K23" s="20" t="s">
        <v>69</v>
      </c>
      <c r="L23" s="18" t="s">
        <v>313</v>
      </c>
      <c r="M23" s="20" t="s">
        <v>122</v>
      </c>
      <c r="N23" s="20">
        <v>1994</v>
      </c>
      <c r="O23" s="18" t="s">
        <v>34</v>
      </c>
      <c r="P23" s="18" t="s">
        <v>314</v>
      </c>
      <c r="Q23" s="18" t="s">
        <v>282</v>
      </c>
      <c r="R23" s="19" t="s">
        <v>14</v>
      </c>
      <c r="S23" s="19" t="s">
        <v>14</v>
      </c>
      <c r="T23" s="19" t="s">
        <v>14</v>
      </c>
      <c r="U23" s="18" t="s">
        <v>291</v>
      </c>
      <c r="V23" s="20" t="s">
        <v>115</v>
      </c>
      <c r="W23" s="20" t="s">
        <v>56</v>
      </c>
      <c r="X23" s="20" t="s">
        <v>61</v>
      </c>
      <c r="Y23" s="20" t="s">
        <v>47</v>
      </c>
      <c r="Z23" s="20" t="s">
        <v>215</v>
      </c>
      <c r="AA23" s="18" t="s">
        <v>369</v>
      </c>
      <c r="AB23" s="20" t="s">
        <v>391</v>
      </c>
      <c r="AC23" s="7">
        <v>43972</v>
      </c>
      <c r="AD23" s="5" t="e">
        <f t="shared" si="23"/>
        <v>#REF!</v>
      </c>
      <c r="AE23" s="8">
        <f t="shared" si="24"/>
        <v>5</v>
      </c>
      <c r="AF23" s="8">
        <f t="shared" si="25"/>
        <v>5</v>
      </c>
      <c r="AG23" s="8">
        <f t="shared" si="26"/>
        <v>5</v>
      </c>
      <c r="AH23" s="19" t="e">
        <f>LOOKUP(U23,Clasifica,#REF!)</f>
        <v>#REF!</v>
      </c>
      <c r="AI23" s="19" t="e">
        <f>LOOKUP(V23,HWSW,#REF!)</f>
        <v>#REF!</v>
      </c>
      <c r="AJ23" s="19" t="e">
        <f>LOOKUP(W23,#REF!,#REF!)</f>
        <v>#REF!</v>
      </c>
      <c r="AK23" s="19" t="e">
        <f t="shared" si="27"/>
        <v>#REF!</v>
      </c>
      <c r="AL23" s="19" t="e">
        <f t="shared" si="28"/>
        <v>#REF!</v>
      </c>
      <c r="AM23" s="19" t="e">
        <f t="shared" si="29"/>
        <v>#REF!</v>
      </c>
      <c r="AN23" s="19" t="e">
        <f t="shared" si="30"/>
        <v>#REF!</v>
      </c>
      <c r="AO23" s="19" t="e">
        <f t="shared" si="31"/>
        <v>#REF!</v>
      </c>
      <c r="AP23" s="19" t="e">
        <f>IF(X23="",0,(LOOKUP(X23,Dispo,#REF!)*(LOOKUP(Y23,Tiempo,VTiempo))))</f>
        <v>#REF!</v>
      </c>
      <c r="AQ23" s="19" t="e">
        <f t="shared" si="32"/>
        <v>#REF!</v>
      </c>
      <c r="AR23" s="10" t="e">
        <f t="shared" si="33"/>
        <v>#REF!</v>
      </c>
      <c r="AS23" s="18" t="e">
        <f>LOOKUP(U23,Clasifica,#REF!)</f>
        <v>#REF!</v>
      </c>
      <c r="AT23" s="18" t="s">
        <v>362</v>
      </c>
      <c r="AU23" s="18"/>
      <c r="AV23" s="18" t="s">
        <v>363</v>
      </c>
    </row>
    <row r="24" spans="2:48" ht="135" x14ac:dyDescent="0.25">
      <c r="B24" s="20" t="s">
        <v>326</v>
      </c>
      <c r="C24" s="20" t="s">
        <v>324</v>
      </c>
      <c r="D24" s="18" t="s">
        <v>88</v>
      </c>
      <c r="E24" s="18" t="s">
        <v>89</v>
      </c>
      <c r="F24" s="18" t="s">
        <v>93</v>
      </c>
      <c r="G24" s="18" t="s">
        <v>101</v>
      </c>
      <c r="H24" s="18" t="s">
        <v>114</v>
      </c>
      <c r="I24" s="20" t="s">
        <v>327</v>
      </c>
      <c r="J24" s="20" t="s">
        <v>109</v>
      </c>
      <c r="K24" s="20" t="s">
        <v>69</v>
      </c>
      <c r="L24" s="18" t="s">
        <v>313</v>
      </c>
      <c r="M24" s="20" t="s">
        <v>122</v>
      </c>
      <c r="N24" s="20">
        <v>1994</v>
      </c>
      <c r="O24" s="18" t="s">
        <v>34</v>
      </c>
      <c r="P24" s="18" t="s">
        <v>314</v>
      </c>
      <c r="Q24" s="18" t="s">
        <v>282</v>
      </c>
      <c r="R24" s="19" t="s">
        <v>14</v>
      </c>
      <c r="S24" s="19" t="s">
        <v>14</v>
      </c>
      <c r="T24" s="19" t="s">
        <v>14</v>
      </c>
      <c r="U24" s="18" t="s">
        <v>291</v>
      </c>
      <c r="V24" s="20" t="s">
        <v>115</v>
      </c>
      <c r="W24" s="20" t="s">
        <v>56</v>
      </c>
      <c r="X24" s="20" t="s">
        <v>61</v>
      </c>
      <c r="Y24" s="20" t="s">
        <v>47</v>
      </c>
      <c r="Z24" s="20" t="s">
        <v>215</v>
      </c>
      <c r="AA24" s="18" t="s">
        <v>369</v>
      </c>
      <c r="AB24" s="20" t="s">
        <v>391</v>
      </c>
      <c r="AC24" s="7">
        <v>43972</v>
      </c>
      <c r="AD24" s="5" t="e">
        <f t="shared" si="23"/>
        <v>#REF!</v>
      </c>
      <c r="AE24" s="8">
        <f t="shared" si="24"/>
        <v>5</v>
      </c>
      <c r="AF24" s="8">
        <f t="shared" si="25"/>
        <v>5</v>
      </c>
      <c r="AG24" s="8">
        <f t="shared" si="26"/>
        <v>5</v>
      </c>
      <c r="AH24" s="19" t="e">
        <f>LOOKUP(U24,Clasifica,#REF!)</f>
        <v>#REF!</v>
      </c>
      <c r="AI24" s="19" t="e">
        <f>LOOKUP(V24,HWSW,#REF!)</f>
        <v>#REF!</v>
      </c>
      <c r="AJ24" s="19" t="e">
        <f>LOOKUP(W24,#REF!,#REF!)</f>
        <v>#REF!</v>
      </c>
      <c r="AK24" s="19" t="e">
        <f t="shared" si="27"/>
        <v>#REF!</v>
      </c>
      <c r="AL24" s="19" t="e">
        <f t="shared" si="28"/>
        <v>#REF!</v>
      </c>
      <c r="AM24" s="19" t="e">
        <f t="shared" si="29"/>
        <v>#REF!</v>
      </c>
      <c r="AN24" s="19" t="e">
        <f t="shared" si="30"/>
        <v>#REF!</v>
      </c>
      <c r="AO24" s="19" t="e">
        <f t="shared" si="31"/>
        <v>#REF!</v>
      </c>
      <c r="AP24" s="19" t="e">
        <f>IF(X24="",0,(LOOKUP(X24,Dispo,#REF!)*(LOOKUP(Y24,Tiempo,VTiempo))))</f>
        <v>#REF!</v>
      </c>
      <c r="AQ24" s="19" t="e">
        <f t="shared" si="32"/>
        <v>#REF!</v>
      </c>
      <c r="AR24" s="10" t="e">
        <f t="shared" si="33"/>
        <v>#REF!</v>
      </c>
      <c r="AS24" s="18" t="e">
        <f>LOOKUP(U24,Clasifica,#REF!)</f>
        <v>#REF!</v>
      </c>
      <c r="AT24" s="18" t="s">
        <v>362</v>
      </c>
      <c r="AU24" s="18"/>
      <c r="AV24" s="18" t="s">
        <v>363</v>
      </c>
    </row>
    <row r="25" spans="2:48" ht="135" x14ac:dyDescent="0.25">
      <c r="B25" s="20" t="s">
        <v>328</v>
      </c>
      <c r="C25" s="20" t="s">
        <v>324</v>
      </c>
      <c r="D25" s="18" t="s">
        <v>88</v>
      </c>
      <c r="E25" s="18" t="s">
        <v>89</v>
      </c>
      <c r="F25" s="18" t="s">
        <v>93</v>
      </c>
      <c r="G25" s="18" t="s">
        <v>101</v>
      </c>
      <c r="H25" s="18" t="s">
        <v>114</v>
      </c>
      <c r="I25" s="20" t="s">
        <v>329</v>
      </c>
      <c r="J25" s="20" t="s">
        <v>109</v>
      </c>
      <c r="K25" s="20" t="s">
        <v>69</v>
      </c>
      <c r="L25" s="18" t="s">
        <v>313</v>
      </c>
      <c r="M25" s="20" t="s">
        <v>122</v>
      </c>
      <c r="N25" s="20">
        <v>1994</v>
      </c>
      <c r="O25" s="18" t="s">
        <v>34</v>
      </c>
      <c r="P25" s="18" t="s">
        <v>314</v>
      </c>
      <c r="Q25" s="18" t="s">
        <v>282</v>
      </c>
      <c r="R25" s="19" t="s">
        <v>14</v>
      </c>
      <c r="S25" s="19" t="s">
        <v>14</v>
      </c>
      <c r="T25" s="19" t="s">
        <v>14</v>
      </c>
      <c r="U25" s="18" t="s">
        <v>291</v>
      </c>
      <c r="V25" s="20" t="s">
        <v>115</v>
      </c>
      <c r="W25" s="20" t="s">
        <v>56</v>
      </c>
      <c r="X25" s="20" t="s">
        <v>61</v>
      </c>
      <c r="Y25" s="20" t="s">
        <v>47</v>
      </c>
      <c r="Z25" s="20" t="s">
        <v>215</v>
      </c>
      <c r="AA25" s="18" t="s">
        <v>369</v>
      </c>
      <c r="AB25" s="20" t="s">
        <v>391</v>
      </c>
      <c r="AC25" s="7">
        <v>43972</v>
      </c>
      <c r="AD25" s="5" t="e">
        <f t="shared" si="23"/>
        <v>#REF!</v>
      </c>
      <c r="AE25" s="8">
        <f t="shared" si="24"/>
        <v>5</v>
      </c>
      <c r="AF25" s="8">
        <f t="shared" si="25"/>
        <v>5</v>
      </c>
      <c r="AG25" s="8">
        <f t="shared" si="26"/>
        <v>5</v>
      </c>
      <c r="AH25" s="19" t="e">
        <f>LOOKUP(U25,Clasifica,#REF!)</f>
        <v>#REF!</v>
      </c>
      <c r="AI25" s="19" t="e">
        <f>LOOKUP(V25,HWSW,#REF!)</f>
        <v>#REF!</v>
      </c>
      <c r="AJ25" s="19" t="e">
        <f>LOOKUP(W25,#REF!,#REF!)</f>
        <v>#REF!</v>
      </c>
      <c r="AK25" s="19" t="e">
        <f t="shared" si="27"/>
        <v>#REF!</v>
      </c>
      <c r="AL25" s="19" t="e">
        <f t="shared" si="28"/>
        <v>#REF!</v>
      </c>
      <c r="AM25" s="19" t="e">
        <f t="shared" si="29"/>
        <v>#REF!</v>
      </c>
      <c r="AN25" s="19" t="e">
        <f t="shared" si="30"/>
        <v>#REF!</v>
      </c>
      <c r="AO25" s="19" t="e">
        <f t="shared" si="31"/>
        <v>#REF!</v>
      </c>
      <c r="AP25" s="19" t="e">
        <f>IF(X25="",0,(LOOKUP(X25,Dispo,#REF!)*(LOOKUP(Y25,Tiempo,VTiempo))))</f>
        <v>#REF!</v>
      </c>
      <c r="AQ25" s="19" t="e">
        <f t="shared" si="32"/>
        <v>#REF!</v>
      </c>
      <c r="AR25" s="10" t="e">
        <f t="shared" si="33"/>
        <v>#REF!</v>
      </c>
      <c r="AS25" s="18" t="e">
        <f>LOOKUP(U25,Clasifica,#REF!)</f>
        <v>#REF!</v>
      </c>
      <c r="AT25" s="18" t="s">
        <v>362</v>
      </c>
      <c r="AU25" s="18"/>
      <c r="AV25" s="18" t="s">
        <v>363</v>
      </c>
    </row>
    <row r="26" spans="2:48" ht="135" x14ac:dyDescent="0.25">
      <c r="B26" s="20" t="s">
        <v>330</v>
      </c>
      <c r="C26" s="20" t="s">
        <v>324</v>
      </c>
      <c r="D26" s="18" t="s">
        <v>88</v>
      </c>
      <c r="E26" s="18" t="s">
        <v>89</v>
      </c>
      <c r="F26" s="18" t="s">
        <v>93</v>
      </c>
      <c r="G26" s="18" t="s">
        <v>101</v>
      </c>
      <c r="H26" s="18" t="s">
        <v>114</v>
      </c>
      <c r="I26" s="20" t="s">
        <v>331</v>
      </c>
      <c r="J26" s="20" t="s">
        <v>109</v>
      </c>
      <c r="K26" s="20" t="s">
        <v>69</v>
      </c>
      <c r="L26" s="18" t="s">
        <v>313</v>
      </c>
      <c r="M26" s="20" t="s">
        <v>122</v>
      </c>
      <c r="N26" s="20">
        <v>1994</v>
      </c>
      <c r="O26" s="18" t="s">
        <v>34</v>
      </c>
      <c r="P26" s="18" t="s">
        <v>314</v>
      </c>
      <c r="Q26" s="18" t="s">
        <v>282</v>
      </c>
      <c r="R26" s="19" t="s">
        <v>14</v>
      </c>
      <c r="S26" s="19" t="s">
        <v>14</v>
      </c>
      <c r="T26" s="19" t="s">
        <v>14</v>
      </c>
      <c r="U26" s="18" t="s">
        <v>291</v>
      </c>
      <c r="V26" s="20" t="s">
        <v>115</v>
      </c>
      <c r="W26" s="20" t="s">
        <v>56</v>
      </c>
      <c r="X26" s="20" t="s">
        <v>61</v>
      </c>
      <c r="Y26" s="20" t="s">
        <v>47</v>
      </c>
      <c r="Z26" s="20" t="s">
        <v>215</v>
      </c>
      <c r="AA26" s="18" t="s">
        <v>369</v>
      </c>
      <c r="AB26" s="20" t="s">
        <v>391</v>
      </c>
      <c r="AC26" s="7">
        <v>43972</v>
      </c>
      <c r="AD26" s="5" t="e">
        <f t="shared" si="23"/>
        <v>#REF!</v>
      </c>
      <c r="AE26" s="8">
        <f t="shared" si="24"/>
        <v>5</v>
      </c>
      <c r="AF26" s="8">
        <f t="shared" si="25"/>
        <v>5</v>
      </c>
      <c r="AG26" s="8">
        <f t="shared" si="26"/>
        <v>5</v>
      </c>
      <c r="AH26" s="19" t="e">
        <f>LOOKUP(U26,Clasifica,#REF!)</f>
        <v>#REF!</v>
      </c>
      <c r="AI26" s="19" t="e">
        <f>LOOKUP(V26,HWSW,#REF!)</f>
        <v>#REF!</v>
      </c>
      <c r="AJ26" s="19" t="e">
        <f>LOOKUP(W26,#REF!,#REF!)</f>
        <v>#REF!</v>
      </c>
      <c r="AK26" s="19" t="e">
        <f t="shared" si="27"/>
        <v>#REF!</v>
      </c>
      <c r="AL26" s="19" t="e">
        <f t="shared" si="28"/>
        <v>#REF!</v>
      </c>
      <c r="AM26" s="19" t="e">
        <f t="shared" si="29"/>
        <v>#REF!</v>
      </c>
      <c r="AN26" s="19" t="e">
        <f t="shared" si="30"/>
        <v>#REF!</v>
      </c>
      <c r="AO26" s="19" t="e">
        <f t="shared" si="31"/>
        <v>#REF!</v>
      </c>
      <c r="AP26" s="19" t="e">
        <f>IF(X26="",0,(LOOKUP(X26,Dispo,#REF!)*(LOOKUP(Y26,Tiempo,VTiempo))))</f>
        <v>#REF!</v>
      </c>
      <c r="AQ26" s="19" t="e">
        <f t="shared" si="32"/>
        <v>#REF!</v>
      </c>
      <c r="AR26" s="10" t="e">
        <f t="shared" si="33"/>
        <v>#REF!</v>
      </c>
      <c r="AS26" s="18" t="e">
        <f>LOOKUP(U26,Clasifica,#REF!)</f>
        <v>#REF!</v>
      </c>
      <c r="AT26" s="18" t="s">
        <v>362</v>
      </c>
      <c r="AU26" s="18"/>
      <c r="AV26" s="18" t="s">
        <v>363</v>
      </c>
    </row>
    <row r="27" spans="2:48" ht="135" x14ac:dyDescent="0.25">
      <c r="B27" s="20" t="s">
        <v>332</v>
      </c>
      <c r="C27" s="20" t="s">
        <v>119</v>
      </c>
      <c r="D27" s="18" t="s">
        <v>88</v>
      </c>
      <c r="E27" s="18" t="s">
        <v>89</v>
      </c>
      <c r="F27" s="18" t="s">
        <v>93</v>
      </c>
      <c r="G27" s="18" t="s">
        <v>101</v>
      </c>
      <c r="H27" s="18" t="s">
        <v>114</v>
      </c>
      <c r="I27" s="20" t="s">
        <v>333</v>
      </c>
      <c r="J27" s="20" t="s">
        <v>109</v>
      </c>
      <c r="K27" s="20" t="s">
        <v>69</v>
      </c>
      <c r="L27" s="18" t="s">
        <v>120</v>
      </c>
      <c r="M27" s="20" t="s">
        <v>122</v>
      </c>
      <c r="N27" s="20">
        <v>1994</v>
      </c>
      <c r="O27" s="18" t="s">
        <v>34</v>
      </c>
      <c r="P27" s="18" t="s">
        <v>334</v>
      </c>
      <c r="Q27" s="18" t="s">
        <v>282</v>
      </c>
      <c r="R27" s="19" t="s">
        <v>14</v>
      </c>
      <c r="S27" s="19" t="s">
        <v>14</v>
      </c>
      <c r="T27" s="19" t="s">
        <v>14</v>
      </c>
      <c r="U27" s="18" t="s">
        <v>291</v>
      </c>
      <c r="V27" s="18"/>
      <c r="W27" s="20" t="s">
        <v>56</v>
      </c>
      <c r="X27" s="20" t="s">
        <v>61</v>
      </c>
      <c r="Y27" s="20" t="s">
        <v>47</v>
      </c>
      <c r="Z27" s="20" t="s">
        <v>215</v>
      </c>
      <c r="AA27" s="18" t="s">
        <v>369</v>
      </c>
      <c r="AB27" s="20" t="s">
        <v>391</v>
      </c>
      <c r="AC27" s="7">
        <v>43972</v>
      </c>
      <c r="AD27" s="5" t="e">
        <f t="shared" si="23"/>
        <v>#REF!</v>
      </c>
      <c r="AE27" s="8">
        <f t="shared" si="24"/>
        <v>5</v>
      </c>
      <c r="AF27" s="8">
        <f t="shared" si="25"/>
        <v>5</v>
      </c>
      <c r="AG27" s="8">
        <f t="shared" si="26"/>
        <v>5</v>
      </c>
      <c r="AH27" s="19" t="e">
        <f>LOOKUP(U27,Clasifica,#REF!)</f>
        <v>#REF!</v>
      </c>
      <c r="AI27" s="19" t="e">
        <f>LOOKUP(V27,HWSW,#REF!)</f>
        <v>#REF!</v>
      </c>
      <c r="AJ27" s="19" t="e">
        <f>LOOKUP(W27,#REF!,#REF!)</f>
        <v>#REF!</v>
      </c>
      <c r="AK27" s="19" t="e">
        <f t="shared" si="27"/>
        <v>#REF!</v>
      </c>
      <c r="AL27" s="19" t="e">
        <f t="shared" si="28"/>
        <v>#REF!</v>
      </c>
      <c r="AM27" s="19">
        <f t="shared" si="29"/>
        <v>0</v>
      </c>
      <c r="AN27" s="19" t="e">
        <f t="shared" si="30"/>
        <v>#REF!</v>
      </c>
      <c r="AO27" s="19" t="e">
        <f t="shared" si="31"/>
        <v>#REF!</v>
      </c>
      <c r="AP27" s="19" t="e">
        <f>IF(X27="",0,(LOOKUP(X27,Dispo,#REF!)*(LOOKUP(Y27,Tiempo,VTiempo))))</f>
        <v>#REF!</v>
      </c>
      <c r="AQ27" s="19" t="e">
        <f t="shared" si="32"/>
        <v>#REF!</v>
      </c>
      <c r="AR27" s="10" t="e">
        <f t="shared" si="33"/>
        <v>#REF!</v>
      </c>
      <c r="AS27" s="18" t="e">
        <f>LOOKUP(U27,Clasifica,#REF!)</f>
        <v>#REF!</v>
      </c>
      <c r="AT27" s="18" t="s">
        <v>362</v>
      </c>
      <c r="AU27" s="18"/>
      <c r="AV27" s="18" t="s">
        <v>363</v>
      </c>
    </row>
    <row r="28" spans="2:48" ht="90" x14ac:dyDescent="0.25">
      <c r="B28" s="20" t="s">
        <v>335</v>
      </c>
      <c r="C28" s="20" t="s">
        <v>172</v>
      </c>
      <c r="D28" s="18" t="s">
        <v>88</v>
      </c>
      <c r="E28" s="18" t="s">
        <v>89</v>
      </c>
      <c r="F28" s="18" t="s">
        <v>93</v>
      </c>
      <c r="G28" s="18" t="s">
        <v>102</v>
      </c>
      <c r="H28" s="18" t="s">
        <v>114</v>
      </c>
      <c r="I28" s="20" t="s">
        <v>357</v>
      </c>
      <c r="J28" s="20" t="s">
        <v>109</v>
      </c>
      <c r="K28" s="20" t="s">
        <v>69</v>
      </c>
      <c r="L28" s="18" t="s">
        <v>121</v>
      </c>
      <c r="M28" s="20" t="s">
        <v>336</v>
      </c>
      <c r="N28" s="20">
        <v>1998</v>
      </c>
      <c r="O28" s="18" t="s">
        <v>34</v>
      </c>
      <c r="P28" s="18" t="s">
        <v>334</v>
      </c>
      <c r="Q28" s="18" t="s">
        <v>282</v>
      </c>
      <c r="R28" s="19" t="s">
        <v>14</v>
      </c>
      <c r="S28" s="19" t="s">
        <v>14</v>
      </c>
      <c r="T28" s="19" t="s">
        <v>14</v>
      </c>
      <c r="U28" s="18" t="s">
        <v>41</v>
      </c>
      <c r="V28" s="18"/>
      <c r="W28" s="20" t="s">
        <v>56</v>
      </c>
      <c r="X28" s="20" t="s">
        <v>59</v>
      </c>
      <c r="Y28" s="20" t="s">
        <v>51</v>
      </c>
      <c r="Z28" s="20" t="s">
        <v>128</v>
      </c>
      <c r="AA28" s="20" t="s">
        <v>129</v>
      </c>
      <c r="AB28" s="20" t="s">
        <v>391</v>
      </c>
      <c r="AC28" s="7">
        <v>43972</v>
      </c>
      <c r="AD28" s="5" t="e">
        <f t="shared" si="23"/>
        <v>#REF!</v>
      </c>
      <c r="AE28" s="8">
        <f t="shared" si="24"/>
        <v>5</v>
      </c>
      <c r="AF28" s="8">
        <f t="shared" si="25"/>
        <v>5</v>
      </c>
      <c r="AG28" s="8">
        <f t="shared" si="26"/>
        <v>5</v>
      </c>
      <c r="AH28" s="19" t="e">
        <f>LOOKUP(U28,Clasifica,#REF!)</f>
        <v>#REF!</v>
      </c>
      <c r="AI28" s="19" t="e">
        <f>LOOKUP(V28,HWSW,#REF!)</f>
        <v>#REF!</v>
      </c>
      <c r="AJ28" s="19" t="e">
        <f>LOOKUP(W28,#REF!,#REF!)</f>
        <v>#REF!</v>
      </c>
      <c r="AK28" s="19" t="e">
        <f t="shared" si="27"/>
        <v>#REF!</v>
      </c>
      <c r="AL28" s="19" t="e">
        <f t="shared" si="28"/>
        <v>#REF!</v>
      </c>
      <c r="AM28" s="19">
        <f t="shared" si="29"/>
        <v>0</v>
      </c>
      <c r="AN28" s="19" t="e">
        <f t="shared" si="30"/>
        <v>#REF!</v>
      </c>
      <c r="AO28" s="19" t="e">
        <f t="shared" si="31"/>
        <v>#REF!</v>
      </c>
      <c r="AP28" s="19" t="e">
        <f>IF(X28="",0,(LOOKUP(X28,Dispo,#REF!)*(LOOKUP(Y28,Tiempo,VTiempo))))</f>
        <v>#REF!</v>
      </c>
      <c r="AQ28" s="19" t="e">
        <f t="shared" si="32"/>
        <v>#REF!</v>
      </c>
      <c r="AR28" s="10" t="e">
        <f t="shared" si="33"/>
        <v>#REF!</v>
      </c>
      <c r="AS28" s="18" t="e">
        <f>LOOKUP(U28,Clasifica,#REF!)</f>
        <v>#REF!</v>
      </c>
      <c r="AT28" s="18" t="s">
        <v>356</v>
      </c>
      <c r="AU28" s="18" t="s">
        <v>356</v>
      </c>
      <c r="AV28" s="18" t="s">
        <v>378</v>
      </c>
    </row>
    <row r="29" spans="2:48" ht="135" x14ac:dyDescent="0.25">
      <c r="B29" s="20" t="s">
        <v>337</v>
      </c>
      <c r="C29" s="20" t="s">
        <v>338</v>
      </c>
      <c r="D29" s="18" t="s">
        <v>88</v>
      </c>
      <c r="E29" s="18" t="s">
        <v>89</v>
      </c>
      <c r="F29" s="18" t="s">
        <v>93</v>
      </c>
      <c r="G29" s="18" t="s">
        <v>101</v>
      </c>
      <c r="H29" s="18" t="s">
        <v>114</v>
      </c>
      <c r="I29" s="20" t="s">
        <v>339</v>
      </c>
      <c r="J29" s="20" t="s">
        <v>109</v>
      </c>
      <c r="K29" s="20" t="s">
        <v>69</v>
      </c>
      <c r="L29" s="18" t="s">
        <v>121</v>
      </c>
      <c r="M29" s="20" t="s">
        <v>122</v>
      </c>
      <c r="N29" s="20">
        <v>1994</v>
      </c>
      <c r="O29" s="18" t="s">
        <v>34</v>
      </c>
      <c r="P29" s="18" t="s">
        <v>334</v>
      </c>
      <c r="Q29" s="18" t="s">
        <v>282</v>
      </c>
      <c r="R29" s="19" t="s">
        <v>14</v>
      </c>
      <c r="S29" s="19" t="s">
        <v>14</v>
      </c>
      <c r="T29" s="19" t="s">
        <v>14</v>
      </c>
      <c r="U29" s="18" t="s">
        <v>291</v>
      </c>
      <c r="V29" s="18"/>
      <c r="W29" s="20" t="s">
        <v>56</v>
      </c>
      <c r="X29" s="20" t="s">
        <v>61</v>
      </c>
      <c r="Y29" s="20" t="s">
        <v>47</v>
      </c>
      <c r="Z29" s="20" t="s">
        <v>215</v>
      </c>
      <c r="AA29" s="18" t="s">
        <v>369</v>
      </c>
      <c r="AB29" s="20" t="s">
        <v>391</v>
      </c>
      <c r="AC29" s="7">
        <v>43972</v>
      </c>
      <c r="AD29" s="5" t="e">
        <f t="shared" si="23"/>
        <v>#REF!</v>
      </c>
      <c r="AE29" s="8">
        <f t="shared" si="24"/>
        <v>5</v>
      </c>
      <c r="AF29" s="8">
        <f t="shared" si="25"/>
        <v>5</v>
      </c>
      <c r="AG29" s="8">
        <f t="shared" si="26"/>
        <v>5</v>
      </c>
      <c r="AH29" s="19" t="e">
        <f>LOOKUP(U29,Clasifica,#REF!)</f>
        <v>#REF!</v>
      </c>
      <c r="AI29" s="19" t="e">
        <f>LOOKUP(V29,HWSW,#REF!)</f>
        <v>#REF!</v>
      </c>
      <c r="AJ29" s="19" t="e">
        <f>LOOKUP(W29,#REF!,#REF!)</f>
        <v>#REF!</v>
      </c>
      <c r="AK29" s="19" t="e">
        <f t="shared" si="27"/>
        <v>#REF!</v>
      </c>
      <c r="AL29" s="19" t="e">
        <f t="shared" si="28"/>
        <v>#REF!</v>
      </c>
      <c r="AM29" s="19">
        <f t="shared" si="29"/>
        <v>0</v>
      </c>
      <c r="AN29" s="19" t="e">
        <f t="shared" si="30"/>
        <v>#REF!</v>
      </c>
      <c r="AO29" s="19" t="e">
        <f t="shared" si="31"/>
        <v>#REF!</v>
      </c>
      <c r="AP29" s="19" t="e">
        <f>IF(X29="",0,(LOOKUP(X29,Dispo,#REF!)*(LOOKUP(Y29,Tiempo,VTiempo))))</f>
        <v>#REF!</v>
      </c>
      <c r="AQ29" s="19" t="e">
        <f t="shared" si="32"/>
        <v>#REF!</v>
      </c>
      <c r="AR29" s="10" t="e">
        <f t="shared" si="33"/>
        <v>#REF!</v>
      </c>
      <c r="AS29" s="18" t="e">
        <f>LOOKUP(U29,Clasifica,#REF!)</f>
        <v>#REF!</v>
      </c>
      <c r="AT29" s="18" t="s">
        <v>362</v>
      </c>
      <c r="AU29" s="18"/>
      <c r="AV29" s="18" t="s">
        <v>363</v>
      </c>
    </row>
    <row r="30" spans="2:48" ht="135" x14ac:dyDescent="0.25">
      <c r="B30" s="20" t="s">
        <v>340</v>
      </c>
      <c r="C30" s="20" t="s">
        <v>141</v>
      </c>
      <c r="D30" s="18" t="s">
        <v>88</v>
      </c>
      <c r="E30" s="18" t="s">
        <v>89</v>
      </c>
      <c r="F30" s="18" t="s">
        <v>93</v>
      </c>
      <c r="G30" s="18" t="s">
        <v>100</v>
      </c>
      <c r="H30" s="18" t="s">
        <v>114</v>
      </c>
      <c r="I30" s="20" t="s">
        <v>341</v>
      </c>
      <c r="J30" s="20" t="s">
        <v>109</v>
      </c>
      <c r="K30" s="20" t="s">
        <v>69</v>
      </c>
      <c r="L30" s="18" t="s">
        <v>342</v>
      </c>
      <c r="M30" s="20" t="s">
        <v>343</v>
      </c>
      <c r="N30" s="20">
        <v>1994</v>
      </c>
      <c r="O30" s="18" t="s">
        <v>34</v>
      </c>
      <c r="P30" s="18" t="s">
        <v>344</v>
      </c>
      <c r="Q30" s="18" t="s">
        <v>282</v>
      </c>
      <c r="R30" s="19" t="s">
        <v>14</v>
      </c>
      <c r="S30" s="19" t="s">
        <v>14</v>
      </c>
      <c r="T30" s="19" t="s">
        <v>14</v>
      </c>
      <c r="U30" s="18" t="s">
        <v>291</v>
      </c>
      <c r="V30" s="18"/>
      <c r="W30" s="20" t="s">
        <v>56</v>
      </c>
      <c r="X30" s="20" t="s">
        <v>61</v>
      </c>
      <c r="Y30" s="20" t="s">
        <v>47</v>
      </c>
      <c r="Z30" s="20" t="s">
        <v>213</v>
      </c>
      <c r="AA30" s="18" t="s">
        <v>369</v>
      </c>
      <c r="AB30" s="20" t="s">
        <v>391</v>
      </c>
      <c r="AC30" s="7">
        <v>43972</v>
      </c>
      <c r="AD30" s="5" t="e">
        <f t="shared" si="23"/>
        <v>#REF!</v>
      </c>
      <c r="AE30" s="8">
        <f t="shared" si="24"/>
        <v>5</v>
      </c>
      <c r="AF30" s="8">
        <f t="shared" si="25"/>
        <v>5</v>
      </c>
      <c r="AG30" s="8">
        <f t="shared" si="26"/>
        <v>5</v>
      </c>
      <c r="AH30" s="19" t="e">
        <f>LOOKUP(U30,Clasifica,#REF!)</f>
        <v>#REF!</v>
      </c>
      <c r="AI30" s="19" t="e">
        <f>LOOKUP(V30,HWSW,#REF!)</f>
        <v>#REF!</v>
      </c>
      <c r="AJ30" s="19" t="e">
        <f>LOOKUP(W30,#REF!,#REF!)</f>
        <v>#REF!</v>
      </c>
      <c r="AK30" s="19" t="e">
        <f t="shared" si="27"/>
        <v>#REF!</v>
      </c>
      <c r="AL30" s="19" t="e">
        <f t="shared" si="28"/>
        <v>#REF!</v>
      </c>
      <c r="AM30" s="19">
        <f t="shared" si="29"/>
        <v>0</v>
      </c>
      <c r="AN30" s="19" t="e">
        <f t="shared" si="30"/>
        <v>#REF!</v>
      </c>
      <c r="AO30" s="19" t="e">
        <f t="shared" si="31"/>
        <v>#REF!</v>
      </c>
      <c r="AP30" s="19" t="e">
        <f>IF(X30="",0,(LOOKUP(X30,Dispo,#REF!)*(LOOKUP(Y30,Tiempo,VTiempo))))</f>
        <v>#REF!</v>
      </c>
      <c r="AQ30" s="19" t="e">
        <f t="shared" si="32"/>
        <v>#REF!</v>
      </c>
      <c r="AR30" s="10" t="e">
        <f t="shared" si="33"/>
        <v>#REF!</v>
      </c>
      <c r="AS30" s="18" t="e">
        <f>LOOKUP(U30,Clasifica,#REF!)</f>
        <v>#REF!</v>
      </c>
      <c r="AT30" s="18" t="s">
        <v>362</v>
      </c>
      <c r="AU30" s="18"/>
      <c r="AV30" s="18" t="s">
        <v>364</v>
      </c>
    </row>
    <row r="31" spans="2:48" ht="135" x14ac:dyDescent="0.25">
      <c r="B31" s="20" t="s">
        <v>345</v>
      </c>
      <c r="C31" s="20" t="s">
        <v>141</v>
      </c>
      <c r="D31" s="18" t="s">
        <v>88</v>
      </c>
      <c r="E31" s="18" t="s">
        <v>89</v>
      </c>
      <c r="F31" s="18" t="s">
        <v>93</v>
      </c>
      <c r="G31" s="18" t="s">
        <v>100</v>
      </c>
      <c r="H31" s="18" t="s">
        <v>114</v>
      </c>
      <c r="I31" s="20" t="s">
        <v>346</v>
      </c>
      <c r="J31" s="20" t="s">
        <v>109</v>
      </c>
      <c r="K31" s="20" t="s">
        <v>69</v>
      </c>
      <c r="L31" s="18" t="s">
        <v>342</v>
      </c>
      <c r="M31" s="20" t="s">
        <v>343</v>
      </c>
      <c r="N31" s="20">
        <v>1994</v>
      </c>
      <c r="O31" s="18" t="s">
        <v>34</v>
      </c>
      <c r="P31" s="18" t="s">
        <v>344</v>
      </c>
      <c r="Q31" s="18" t="s">
        <v>282</v>
      </c>
      <c r="R31" s="19" t="s">
        <v>14</v>
      </c>
      <c r="S31" s="19" t="s">
        <v>14</v>
      </c>
      <c r="T31" s="19" t="s">
        <v>14</v>
      </c>
      <c r="U31" s="18" t="s">
        <v>291</v>
      </c>
      <c r="V31" s="18"/>
      <c r="W31" s="20" t="s">
        <v>56</v>
      </c>
      <c r="X31" s="20" t="s">
        <v>61</v>
      </c>
      <c r="Y31" s="20" t="s">
        <v>47</v>
      </c>
      <c r="Z31" s="20" t="s">
        <v>213</v>
      </c>
      <c r="AA31" s="18" t="s">
        <v>369</v>
      </c>
      <c r="AB31" s="20" t="s">
        <v>391</v>
      </c>
      <c r="AC31" s="7">
        <v>43972</v>
      </c>
      <c r="AD31" s="5" t="e">
        <f t="shared" si="23"/>
        <v>#REF!</v>
      </c>
      <c r="AE31" s="8">
        <f t="shared" si="24"/>
        <v>5</v>
      </c>
      <c r="AF31" s="8">
        <f t="shared" si="25"/>
        <v>5</v>
      </c>
      <c r="AG31" s="8">
        <f t="shared" si="26"/>
        <v>5</v>
      </c>
      <c r="AH31" s="19" t="e">
        <f>LOOKUP(U31,Clasifica,#REF!)</f>
        <v>#REF!</v>
      </c>
      <c r="AI31" s="19" t="e">
        <f>LOOKUP(V31,HWSW,#REF!)</f>
        <v>#REF!</v>
      </c>
      <c r="AJ31" s="19" t="e">
        <f>LOOKUP(W31,#REF!,#REF!)</f>
        <v>#REF!</v>
      </c>
      <c r="AK31" s="19" t="e">
        <f t="shared" si="27"/>
        <v>#REF!</v>
      </c>
      <c r="AL31" s="19" t="e">
        <f t="shared" si="28"/>
        <v>#REF!</v>
      </c>
      <c r="AM31" s="19">
        <f t="shared" si="29"/>
        <v>0</v>
      </c>
      <c r="AN31" s="19" t="e">
        <f t="shared" si="30"/>
        <v>#REF!</v>
      </c>
      <c r="AO31" s="19" t="e">
        <f t="shared" si="31"/>
        <v>#REF!</v>
      </c>
      <c r="AP31" s="19" t="e">
        <f>IF(X31="",0,(LOOKUP(X31,Dispo,#REF!)*(LOOKUP(Y31,Tiempo,VTiempo))))</f>
        <v>#REF!</v>
      </c>
      <c r="AQ31" s="19" t="e">
        <f t="shared" si="32"/>
        <v>#REF!</v>
      </c>
      <c r="AR31" s="10" t="e">
        <f t="shared" si="33"/>
        <v>#REF!</v>
      </c>
      <c r="AS31" s="18" t="e">
        <f>LOOKUP(U31,Clasifica,#REF!)</f>
        <v>#REF!</v>
      </c>
      <c r="AT31" s="18" t="s">
        <v>362</v>
      </c>
      <c r="AU31" s="18"/>
      <c r="AV31" s="18" t="s">
        <v>364</v>
      </c>
    </row>
    <row r="32" spans="2:48" ht="135" x14ac:dyDescent="0.25">
      <c r="B32" s="20" t="s">
        <v>347</v>
      </c>
      <c r="C32" s="20" t="s">
        <v>141</v>
      </c>
      <c r="D32" s="18" t="s">
        <v>88</v>
      </c>
      <c r="E32" s="18" t="s">
        <v>89</v>
      </c>
      <c r="F32" s="18" t="s">
        <v>93</v>
      </c>
      <c r="G32" s="18" t="s">
        <v>100</v>
      </c>
      <c r="H32" s="18" t="s">
        <v>114</v>
      </c>
      <c r="I32" s="20" t="s">
        <v>348</v>
      </c>
      <c r="J32" s="20" t="s">
        <v>109</v>
      </c>
      <c r="K32" s="20" t="s">
        <v>69</v>
      </c>
      <c r="L32" s="18" t="s">
        <v>342</v>
      </c>
      <c r="M32" s="20" t="s">
        <v>343</v>
      </c>
      <c r="N32" s="20">
        <v>1994</v>
      </c>
      <c r="O32" s="18" t="s">
        <v>34</v>
      </c>
      <c r="P32" s="18" t="s">
        <v>334</v>
      </c>
      <c r="Q32" s="18" t="s">
        <v>282</v>
      </c>
      <c r="R32" s="19" t="s">
        <v>14</v>
      </c>
      <c r="S32" s="19" t="s">
        <v>14</v>
      </c>
      <c r="T32" s="19" t="s">
        <v>14</v>
      </c>
      <c r="U32" s="18" t="s">
        <v>291</v>
      </c>
      <c r="V32" s="18"/>
      <c r="W32" s="20" t="s">
        <v>56</v>
      </c>
      <c r="X32" s="20" t="s">
        <v>61</v>
      </c>
      <c r="Y32" s="20" t="s">
        <v>47</v>
      </c>
      <c r="Z32" s="20" t="s">
        <v>213</v>
      </c>
      <c r="AA32" s="18" t="s">
        <v>369</v>
      </c>
      <c r="AB32" s="20" t="s">
        <v>391</v>
      </c>
      <c r="AC32" s="7">
        <v>43972</v>
      </c>
      <c r="AD32" s="5" t="e">
        <f t="shared" si="23"/>
        <v>#REF!</v>
      </c>
      <c r="AE32" s="8">
        <f t="shared" si="24"/>
        <v>5</v>
      </c>
      <c r="AF32" s="8">
        <f t="shared" si="25"/>
        <v>5</v>
      </c>
      <c r="AG32" s="8">
        <f t="shared" si="26"/>
        <v>5</v>
      </c>
      <c r="AH32" s="19" t="e">
        <f>LOOKUP(U32,Clasifica,#REF!)</f>
        <v>#REF!</v>
      </c>
      <c r="AI32" s="19" t="e">
        <f>LOOKUP(V32,HWSW,#REF!)</f>
        <v>#REF!</v>
      </c>
      <c r="AJ32" s="19" t="e">
        <f>LOOKUP(W32,#REF!,#REF!)</f>
        <v>#REF!</v>
      </c>
      <c r="AK32" s="19" t="e">
        <f t="shared" si="27"/>
        <v>#REF!</v>
      </c>
      <c r="AL32" s="19" t="e">
        <f t="shared" si="28"/>
        <v>#REF!</v>
      </c>
      <c r="AM32" s="19">
        <f t="shared" si="29"/>
        <v>0</v>
      </c>
      <c r="AN32" s="19" t="e">
        <f t="shared" si="30"/>
        <v>#REF!</v>
      </c>
      <c r="AO32" s="19" t="e">
        <f t="shared" si="31"/>
        <v>#REF!</v>
      </c>
      <c r="AP32" s="19" t="e">
        <f>IF(X32="",0,(LOOKUP(X32,Dispo,#REF!)*(LOOKUP(Y32,Tiempo,VTiempo))))</f>
        <v>#REF!</v>
      </c>
      <c r="AQ32" s="19" t="e">
        <f t="shared" si="32"/>
        <v>#REF!</v>
      </c>
      <c r="AR32" s="10" t="e">
        <f t="shared" si="33"/>
        <v>#REF!</v>
      </c>
      <c r="AS32" s="18" t="e">
        <f>LOOKUP(U32,Clasifica,#REF!)</f>
        <v>#REF!</v>
      </c>
      <c r="AT32" s="18" t="s">
        <v>362</v>
      </c>
      <c r="AU32" s="18"/>
      <c r="AV32" s="18" t="s">
        <v>364</v>
      </c>
    </row>
    <row r="33" spans="2:48" ht="135" x14ac:dyDescent="0.25">
      <c r="B33" s="20" t="s">
        <v>349</v>
      </c>
      <c r="C33" s="20" t="s">
        <v>141</v>
      </c>
      <c r="D33" s="18" t="s">
        <v>88</v>
      </c>
      <c r="E33" s="18" t="s">
        <v>89</v>
      </c>
      <c r="F33" s="18" t="s">
        <v>93</v>
      </c>
      <c r="G33" s="18" t="s">
        <v>101</v>
      </c>
      <c r="H33" s="18" t="s">
        <v>114</v>
      </c>
      <c r="I33" s="20" t="s">
        <v>350</v>
      </c>
      <c r="J33" s="20" t="s">
        <v>109</v>
      </c>
      <c r="K33" s="20" t="s">
        <v>69</v>
      </c>
      <c r="L33" s="18" t="s">
        <v>351</v>
      </c>
      <c r="M33" s="20" t="s">
        <v>122</v>
      </c>
      <c r="N33" s="20">
        <v>1994</v>
      </c>
      <c r="O33" s="18" t="s">
        <v>34</v>
      </c>
      <c r="P33" s="18" t="s">
        <v>334</v>
      </c>
      <c r="Q33" s="18" t="s">
        <v>282</v>
      </c>
      <c r="R33" s="19" t="s">
        <v>14</v>
      </c>
      <c r="S33" s="19" t="s">
        <v>14</v>
      </c>
      <c r="T33" s="19" t="s">
        <v>14</v>
      </c>
      <c r="U33" s="18" t="s">
        <v>291</v>
      </c>
      <c r="V33" s="18"/>
      <c r="W33" s="20" t="s">
        <v>56</v>
      </c>
      <c r="X33" s="20" t="s">
        <v>61</v>
      </c>
      <c r="Y33" s="20" t="s">
        <v>47</v>
      </c>
      <c r="Z33" s="20" t="s">
        <v>215</v>
      </c>
      <c r="AA33" s="18" t="s">
        <v>369</v>
      </c>
      <c r="AB33" s="20" t="s">
        <v>391</v>
      </c>
      <c r="AC33" s="7">
        <v>43972</v>
      </c>
      <c r="AD33" s="5" t="e">
        <f t="shared" si="23"/>
        <v>#REF!</v>
      </c>
      <c r="AE33" s="8">
        <f t="shared" si="24"/>
        <v>5</v>
      </c>
      <c r="AF33" s="8">
        <f t="shared" si="25"/>
        <v>5</v>
      </c>
      <c r="AG33" s="8">
        <f t="shared" si="26"/>
        <v>5</v>
      </c>
      <c r="AH33" s="19" t="e">
        <f>LOOKUP(U33,Clasifica,#REF!)</f>
        <v>#REF!</v>
      </c>
      <c r="AI33" s="19" t="e">
        <f>LOOKUP(V33,HWSW,#REF!)</f>
        <v>#REF!</v>
      </c>
      <c r="AJ33" s="19" t="e">
        <f>LOOKUP(W33,#REF!,#REF!)</f>
        <v>#REF!</v>
      </c>
      <c r="AK33" s="19" t="e">
        <f t="shared" si="27"/>
        <v>#REF!</v>
      </c>
      <c r="AL33" s="19" t="e">
        <f t="shared" si="28"/>
        <v>#REF!</v>
      </c>
      <c r="AM33" s="19">
        <f t="shared" si="29"/>
        <v>0</v>
      </c>
      <c r="AN33" s="19" t="e">
        <f t="shared" si="30"/>
        <v>#REF!</v>
      </c>
      <c r="AO33" s="19" t="e">
        <f t="shared" si="31"/>
        <v>#REF!</v>
      </c>
      <c r="AP33" s="19" t="e">
        <f>IF(X33="",0,(LOOKUP(X33,Dispo,#REF!)*(LOOKUP(Y33,Tiempo,VTiempo))))</f>
        <v>#REF!</v>
      </c>
      <c r="AQ33" s="19" t="e">
        <f t="shared" si="32"/>
        <v>#REF!</v>
      </c>
      <c r="AR33" s="10" t="e">
        <f t="shared" si="33"/>
        <v>#REF!</v>
      </c>
      <c r="AS33" s="18" t="e">
        <f>LOOKUP(U33,Clasifica,#REF!)</f>
        <v>#REF!</v>
      </c>
      <c r="AT33" s="18" t="s">
        <v>362</v>
      </c>
      <c r="AU33" s="18"/>
      <c r="AV33" s="18" t="s">
        <v>363</v>
      </c>
    </row>
    <row r="34" spans="2:48" ht="90" x14ac:dyDescent="0.25">
      <c r="B34" s="20" t="s">
        <v>156</v>
      </c>
      <c r="C34" s="23" t="s">
        <v>144</v>
      </c>
      <c r="D34" s="23" t="s">
        <v>83</v>
      </c>
      <c r="E34" s="23" t="s">
        <v>90</v>
      </c>
      <c r="F34" s="23" t="s">
        <v>97</v>
      </c>
      <c r="G34" s="23" t="s">
        <v>104</v>
      </c>
      <c r="H34" s="23" t="s">
        <v>114</v>
      </c>
      <c r="I34" s="23" t="s">
        <v>260</v>
      </c>
      <c r="J34" s="23" t="s">
        <v>109</v>
      </c>
      <c r="K34" s="23" t="s">
        <v>69</v>
      </c>
      <c r="L34" s="23" t="s">
        <v>218</v>
      </c>
      <c r="M34" s="23" t="s">
        <v>207</v>
      </c>
      <c r="N34" s="23">
        <v>2012</v>
      </c>
      <c r="O34" s="23" t="s">
        <v>34</v>
      </c>
      <c r="P34" s="23" t="s">
        <v>224</v>
      </c>
      <c r="Q34" s="23" t="s">
        <v>285</v>
      </c>
      <c r="R34" s="24" t="s">
        <v>14</v>
      </c>
      <c r="S34" s="24" t="s">
        <v>14</v>
      </c>
      <c r="T34" s="24" t="s">
        <v>14</v>
      </c>
      <c r="U34" s="18" t="s">
        <v>41</v>
      </c>
      <c r="V34" s="25"/>
      <c r="W34" s="18" t="s">
        <v>55</v>
      </c>
      <c r="X34" s="23" t="s">
        <v>58</v>
      </c>
      <c r="Y34" s="23" t="s">
        <v>54</v>
      </c>
      <c r="Z34" s="23" t="s">
        <v>128</v>
      </c>
      <c r="AA34" s="23" t="s">
        <v>214</v>
      </c>
      <c r="AB34" s="23" t="s">
        <v>392</v>
      </c>
      <c r="AC34" s="28">
        <v>43977</v>
      </c>
      <c r="AD34" s="29" t="s">
        <v>294</v>
      </c>
      <c r="AE34" s="24">
        <v>5</v>
      </c>
      <c r="AF34" s="24">
        <v>5</v>
      </c>
      <c r="AG34" s="24">
        <v>5</v>
      </c>
      <c r="AH34" s="24" t="s">
        <v>45</v>
      </c>
      <c r="AI34" s="24" t="e">
        <v>#N/A</v>
      </c>
      <c r="AJ34" s="24" t="s">
        <v>46</v>
      </c>
      <c r="AK34" s="24" t="s">
        <v>44</v>
      </c>
      <c r="AL34" s="24">
        <v>3</v>
      </c>
      <c r="AM34" s="24">
        <v>0</v>
      </c>
      <c r="AN34" s="24">
        <v>2</v>
      </c>
      <c r="AO34" s="24">
        <v>1</v>
      </c>
      <c r="AP34" s="24">
        <v>0.125</v>
      </c>
      <c r="AQ34" s="24">
        <v>3</v>
      </c>
      <c r="AR34" s="30" t="s">
        <v>45</v>
      </c>
      <c r="AS34" s="23" t="s">
        <v>43</v>
      </c>
      <c r="AT34" s="23" t="s">
        <v>370</v>
      </c>
      <c r="AU34" s="23" t="s">
        <v>370</v>
      </c>
      <c r="AV34" s="18" t="s">
        <v>378</v>
      </c>
    </row>
    <row r="35" spans="2:48" ht="90" x14ac:dyDescent="0.25">
      <c r="B35" s="20" t="s">
        <v>156</v>
      </c>
      <c r="C35" s="18" t="s">
        <v>144</v>
      </c>
      <c r="D35" s="18" t="s">
        <v>83</v>
      </c>
      <c r="E35" s="18" t="s">
        <v>90</v>
      </c>
      <c r="F35" s="18" t="s">
        <v>97</v>
      </c>
      <c r="G35" s="18"/>
      <c r="H35" s="18" t="s">
        <v>114</v>
      </c>
      <c r="I35" s="18" t="s">
        <v>261</v>
      </c>
      <c r="J35" s="18" t="s">
        <v>109</v>
      </c>
      <c r="K35" s="18" t="s">
        <v>69</v>
      </c>
      <c r="L35" s="18" t="s">
        <v>218</v>
      </c>
      <c r="M35" s="18" t="s">
        <v>207</v>
      </c>
      <c r="N35" s="18">
        <v>2012</v>
      </c>
      <c r="O35" s="18" t="s">
        <v>34</v>
      </c>
      <c r="P35" s="18" t="s">
        <v>224</v>
      </c>
      <c r="Q35" s="18" t="s">
        <v>285</v>
      </c>
      <c r="R35" s="19" t="s">
        <v>14</v>
      </c>
      <c r="S35" s="19" t="s">
        <v>14</v>
      </c>
      <c r="T35" s="19" t="s">
        <v>14</v>
      </c>
      <c r="U35" s="18" t="s">
        <v>41</v>
      </c>
      <c r="V35" s="26"/>
      <c r="W35" s="18" t="s">
        <v>55</v>
      </c>
      <c r="X35" s="18" t="s">
        <v>58</v>
      </c>
      <c r="Y35" s="18" t="s">
        <v>54</v>
      </c>
      <c r="Z35" s="18" t="s">
        <v>128</v>
      </c>
      <c r="AA35" s="18" t="s">
        <v>214</v>
      </c>
      <c r="AB35" s="23" t="s">
        <v>392</v>
      </c>
      <c r="AC35" s="28">
        <v>43977</v>
      </c>
      <c r="AD35" s="5" t="s">
        <v>294</v>
      </c>
      <c r="AE35" s="19">
        <v>5</v>
      </c>
      <c r="AF35" s="19">
        <v>5</v>
      </c>
      <c r="AG35" s="19">
        <v>5</v>
      </c>
      <c r="AH35" s="19" t="s">
        <v>45</v>
      </c>
      <c r="AI35" s="19" t="e">
        <v>#N/A</v>
      </c>
      <c r="AJ35" s="19" t="s">
        <v>46</v>
      </c>
      <c r="AK35" s="19" t="s">
        <v>44</v>
      </c>
      <c r="AL35" s="19">
        <v>3</v>
      </c>
      <c r="AM35" s="19">
        <v>0</v>
      </c>
      <c r="AN35" s="19">
        <v>2</v>
      </c>
      <c r="AO35" s="19">
        <v>1</v>
      </c>
      <c r="AP35" s="19">
        <v>0.125</v>
      </c>
      <c r="AQ35" s="19">
        <v>3</v>
      </c>
      <c r="AR35" s="10" t="s">
        <v>45</v>
      </c>
      <c r="AS35" s="18" t="s">
        <v>43</v>
      </c>
      <c r="AT35" s="18" t="s">
        <v>370</v>
      </c>
      <c r="AU35" s="18" t="s">
        <v>370</v>
      </c>
      <c r="AV35" s="18" t="s">
        <v>378</v>
      </c>
    </row>
    <row r="36" spans="2:48" ht="90" x14ac:dyDescent="0.25">
      <c r="B36" s="20" t="s">
        <v>156</v>
      </c>
      <c r="C36" s="23" t="s">
        <v>144</v>
      </c>
      <c r="D36" s="23" t="s">
        <v>83</v>
      </c>
      <c r="E36" s="23" t="s">
        <v>90</v>
      </c>
      <c r="F36" s="23" t="s">
        <v>97</v>
      </c>
      <c r="G36" s="23"/>
      <c r="H36" s="23" t="s">
        <v>114</v>
      </c>
      <c r="I36" s="23" t="s">
        <v>262</v>
      </c>
      <c r="J36" s="23" t="s">
        <v>109</v>
      </c>
      <c r="K36" s="23" t="s">
        <v>69</v>
      </c>
      <c r="L36" s="23" t="s">
        <v>218</v>
      </c>
      <c r="M36" s="23" t="s">
        <v>207</v>
      </c>
      <c r="N36" s="23">
        <v>2012</v>
      </c>
      <c r="O36" s="23" t="s">
        <v>34</v>
      </c>
      <c r="P36" s="23" t="s">
        <v>224</v>
      </c>
      <c r="Q36" s="23" t="s">
        <v>285</v>
      </c>
      <c r="R36" s="24" t="s">
        <v>14</v>
      </c>
      <c r="S36" s="24" t="s">
        <v>14</v>
      </c>
      <c r="T36" s="24" t="s">
        <v>14</v>
      </c>
      <c r="U36" s="18" t="s">
        <v>41</v>
      </c>
      <c r="V36" s="25"/>
      <c r="W36" s="18" t="s">
        <v>55</v>
      </c>
      <c r="X36" s="23" t="s">
        <v>58</v>
      </c>
      <c r="Y36" s="23" t="s">
        <v>54</v>
      </c>
      <c r="Z36" s="23" t="s">
        <v>128</v>
      </c>
      <c r="AA36" s="23" t="s">
        <v>214</v>
      </c>
      <c r="AB36" s="23" t="s">
        <v>392</v>
      </c>
      <c r="AC36" s="28">
        <v>43977</v>
      </c>
      <c r="AD36" s="29" t="s">
        <v>294</v>
      </c>
      <c r="AE36" s="24">
        <v>5</v>
      </c>
      <c r="AF36" s="24">
        <v>5</v>
      </c>
      <c r="AG36" s="24">
        <v>5</v>
      </c>
      <c r="AH36" s="24" t="s">
        <v>45</v>
      </c>
      <c r="AI36" s="24" t="e">
        <v>#N/A</v>
      </c>
      <c r="AJ36" s="24" t="s">
        <v>46</v>
      </c>
      <c r="AK36" s="24" t="s">
        <v>44</v>
      </c>
      <c r="AL36" s="24">
        <v>3</v>
      </c>
      <c r="AM36" s="24">
        <v>0</v>
      </c>
      <c r="AN36" s="24">
        <v>2</v>
      </c>
      <c r="AO36" s="24">
        <v>1</v>
      </c>
      <c r="AP36" s="24">
        <v>0.125</v>
      </c>
      <c r="AQ36" s="24">
        <v>3</v>
      </c>
      <c r="AR36" s="30" t="s">
        <v>45</v>
      </c>
      <c r="AS36" s="23" t="s">
        <v>43</v>
      </c>
      <c r="AT36" s="23" t="s">
        <v>370</v>
      </c>
      <c r="AU36" s="23" t="s">
        <v>370</v>
      </c>
      <c r="AV36" s="18" t="s">
        <v>378</v>
      </c>
    </row>
    <row r="37" spans="2:48" ht="90" x14ac:dyDescent="0.25">
      <c r="B37" s="20" t="s">
        <v>156</v>
      </c>
      <c r="C37" s="18" t="s">
        <v>144</v>
      </c>
      <c r="D37" s="18" t="s">
        <v>83</v>
      </c>
      <c r="E37" s="18" t="s">
        <v>90</v>
      </c>
      <c r="F37" s="18" t="s">
        <v>97</v>
      </c>
      <c r="G37" s="18"/>
      <c r="H37" s="18" t="s">
        <v>114</v>
      </c>
      <c r="I37" s="18" t="s">
        <v>263</v>
      </c>
      <c r="J37" s="18" t="s">
        <v>109</v>
      </c>
      <c r="K37" s="18" t="s">
        <v>69</v>
      </c>
      <c r="L37" s="18" t="s">
        <v>218</v>
      </c>
      <c r="M37" s="18" t="s">
        <v>207</v>
      </c>
      <c r="N37" s="18">
        <v>2012</v>
      </c>
      <c r="O37" s="18" t="s">
        <v>34</v>
      </c>
      <c r="P37" s="18" t="s">
        <v>224</v>
      </c>
      <c r="Q37" s="18" t="s">
        <v>285</v>
      </c>
      <c r="R37" s="19" t="s">
        <v>14</v>
      </c>
      <c r="S37" s="19" t="s">
        <v>14</v>
      </c>
      <c r="T37" s="19" t="s">
        <v>14</v>
      </c>
      <c r="U37" s="18" t="s">
        <v>41</v>
      </c>
      <c r="V37" s="26"/>
      <c r="W37" s="18" t="s">
        <v>55</v>
      </c>
      <c r="X37" s="18" t="s">
        <v>58</v>
      </c>
      <c r="Y37" s="18" t="s">
        <v>54</v>
      </c>
      <c r="Z37" s="18" t="s">
        <v>128</v>
      </c>
      <c r="AA37" s="18" t="s">
        <v>214</v>
      </c>
      <c r="AB37" s="23" t="s">
        <v>392</v>
      </c>
      <c r="AC37" s="28">
        <v>43977</v>
      </c>
      <c r="AD37" s="5" t="s">
        <v>294</v>
      </c>
      <c r="AE37" s="19">
        <v>5</v>
      </c>
      <c r="AF37" s="19">
        <v>5</v>
      </c>
      <c r="AG37" s="19">
        <v>5</v>
      </c>
      <c r="AH37" s="19" t="s">
        <v>45</v>
      </c>
      <c r="AI37" s="19" t="e">
        <v>#N/A</v>
      </c>
      <c r="AJ37" s="19" t="s">
        <v>46</v>
      </c>
      <c r="AK37" s="19" t="s">
        <v>44</v>
      </c>
      <c r="AL37" s="19">
        <v>3</v>
      </c>
      <c r="AM37" s="19">
        <v>0</v>
      </c>
      <c r="AN37" s="19">
        <v>2</v>
      </c>
      <c r="AO37" s="19">
        <v>1</v>
      </c>
      <c r="AP37" s="19">
        <v>0.125</v>
      </c>
      <c r="AQ37" s="19">
        <v>3</v>
      </c>
      <c r="AR37" s="10" t="s">
        <v>45</v>
      </c>
      <c r="AS37" s="18" t="s">
        <v>43</v>
      </c>
      <c r="AT37" s="18" t="s">
        <v>370</v>
      </c>
      <c r="AU37" s="18" t="s">
        <v>370</v>
      </c>
      <c r="AV37" s="18" t="s">
        <v>378</v>
      </c>
    </row>
    <row r="38" spans="2:48" ht="90" x14ac:dyDescent="0.25">
      <c r="B38" s="20" t="s">
        <v>156</v>
      </c>
      <c r="C38" s="23" t="s">
        <v>144</v>
      </c>
      <c r="D38" s="23" t="s">
        <v>83</v>
      </c>
      <c r="E38" s="23" t="s">
        <v>90</v>
      </c>
      <c r="F38" s="23" t="s">
        <v>97</v>
      </c>
      <c r="G38" s="23"/>
      <c r="H38" s="23" t="s">
        <v>114</v>
      </c>
      <c r="I38" s="23" t="s">
        <v>264</v>
      </c>
      <c r="J38" s="23" t="s">
        <v>109</v>
      </c>
      <c r="K38" s="23" t="s">
        <v>69</v>
      </c>
      <c r="L38" s="23" t="s">
        <v>218</v>
      </c>
      <c r="M38" s="23" t="s">
        <v>207</v>
      </c>
      <c r="N38" s="23">
        <v>2012</v>
      </c>
      <c r="O38" s="23" t="s">
        <v>34</v>
      </c>
      <c r="P38" s="23" t="s">
        <v>224</v>
      </c>
      <c r="Q38" s="23" t="s">
        <v>285</v>
      </c>
      <c r="R38" s="24" t="s">
        <v>14</v>
      </c>
      <c r="S38" s="24" t="s">
        <v>14</v>
      </c>
      <c r="T38" s="24" t="s">
        <v>14</v>
      </c>
      <c r="U38" s="18" t="s">
        <v>41</v>
      </c>
      <c r="V38" s="25"/>
      <c r="W38" s="18" t="s">
        <v>55</v>
      </c>
      <c r="X38" s="23" t="s">
        <v>58</v>
      </c>
      <c r="Y38" s="23" t="s">
        <v>54</v>
      </c>
      <c r="Z38" s="23" t="s">
        <v>128</v>
      </c>
      <c r="AA38" s="23" t="s">
        <v>214</v>
      </c>
      <c r="AB38" s="23" t="s">
        <v>392</v>
      </c>
      <c r="AC38" s="28">
        <v>43977</v>
      </c>
      <c r="AD38" s="29" t="s">
        <v>294</v>
      </c>
      <c r="AE38" s="24">
        <v>5</v>
      </c>
      <c r="AF38" s="24">
        <v>5</v>
      </c>
      <c r="AG38" s="24">
        <v>5</v>
      </c>
      <c r="AH38" s="24" t="s">
        <v>45</v>
      </c>
      <c r="AI38" s="24" t="e">
        <v>#N/A</v>
      </c>
      <c r="AJ38" s="24" t="s">
        <v>46</v>
      </c>
      <c r="AK38" s="24" t="s">
        <v>44</v>
      </c>
      <c r="AL38" s="24">
        <v>3</v>
      </c>
      <c r="AM38" s="24">
        <v>0</v>
      </c>
      <c r="AN38" s="24">
        <v>2</v>
      </c>
      <c r="AO38" s="24">
        <v>1</v>
      </c>
      <c r="AP38" s="24">
        <v>0.125</v>
      </c>
      <c r="AQ38" s="24">
        <v>3</v>
      </c>
      <c r="AR38" s="30" t="s">
        <v>45</v>
      </c>
      <c r="AS38" s="23" t="s">
        <v>43</v>
      </c>
      <c r="AT38" s="23" t="s">
        <v>370</v>
      </c>
      <c r="AU38" s="23" t="s">
        <v>370</v>
      </c>
      <c r="AV38" s="18" t="s">
        <v>378</v>
      </c>
    </row>
    <row r="39" spans="2:48" ht="90" x14ac:dyDescent="0.25">
      <c r="B39" s="20" t="s">
        <v>157</v>
      </c>
      <c r="C39" s="18" t="s">
        <v>142</v>
      </c>
      <c r="D39" s="18" t="s">
        <v>83</v>
      </c>
      <c r="E39" s="18" t="s">
        <v>90</v>
      </c>
      <c r="F39" s="18" t="s">
        <v>97</v>
      </c>
      <c r="G39" s="18" t="s">
        <v>104</v>
      </c>
      <c r="H39" s="18" t="s">
        <v>114</v>
      </c>
      <c r="I39" s="18" t="s">
        <v>265</v>
      </c>
      <c r="J39" s="18" t="s">
        <v>109</v>
      </c>
      <c r="K39" s="18" t="s">
        <v>69</v>
      </c>
      <c r="L39" s="18" t="s">
        <v>219</v>
      </c>
      <c r="M39" s="18" t="s">
        <v>207</v>
      </c>
      <c r="N39" s="18">
        <v>2012</v>
      </c>
      <c r="O39" s="18" t="s">
        <v>34</v>
      </c>
      <c r="P39" s="18" t="s">
        <v>224</v>
      </c>
      <c r="Q39" s="18" t="s">
        <v>285</v>
      </c>
      <c r="R39" s="19" t="s">
        <v>14</v>
      </c>
      <c r="S39" s="19" t="s">
        <v>14</v>
      </c>
      <c r="T39" s="19" t="s">
        <v>14</v>
      </c>
      <c r="U39" s="18" t="s">
        <v>41</v>
      </c>
      <c r="V39" s="26"/>
      <c r="W39" s="18" t="s">
        <v>55</v>
      </c>
      <c r="X39" s="18" t="s">
        <v>59</v>
      </c>
      <c r="Y39" s="18" t="s">
        <v>50</v>
      </c>
      <c r="Z39" s="18" t="s">
        <v>128</v>
      </c>
      <c r="AA39" s="18" t="s">
        <v>214</v>
      </c>
      <c r="AB39" s="23" t="s">
        <v>392</v>
      </c>
      <c r="AC39" s="28">
        <v>43977</v>
      </c>
      <c r="AD39" s="5" t="s">
        <v>294</v>
      </c>
      <c r="AE39" s="19">
        <v>5</v>
      </c>
      <c r="AF39" s="19">
        <v>5</v>
      </c>
      <c r="AG39" s="19">
        <v>5</v>
      </c>
      <c r="AH39" s="19" t="s">
        <v>45</v>
      </c>
      <c r="AI39" s="19" t="e">
        <v>#N/A</v>
      </c>
      <c r="AJ39" s="19" t="s">
        <v>45</v>
      </c>
      <c r="AK39" s="19" t="s">
        <v>44</v>
      </c>
      <c r="AL39" s="19">
        <v>3</v>
      </c>
      <c r="AM39" s="19">
        <v>0</v>
      </c>
      <c r="AN39" s="19">
        <v>3</v>
      </c>
      <c r="AO39" s="19">
        <v>1</v>
      </c>
      <c r="AP39" s="19">
        <v>1.5</v>
      </c>
      <c r="AQ39" s="19">
        <v>3</v>
      </c>
      <c r="AR39" s="10" t="s">
        <v>45</v>
      </c>
      <c r="AS39" s="18" t="s">
        <v>43</v>
      </c>
      <c r="AT39" s="18" t="s">
        <v>370</v>
      </c>
      <c r="AU39" s="18" t="s">
        <v>370</v>
      </c>
      <c r="AV39" s="18" t="s">
        <v>378</v>
      </c>
    </row>
    <row r="40" spans="2:48" ht="90" x14ac:dyDescent="0.25">
      <c r="B40" s="20" t="s">
        <v>157</v>
      </c>
      <c r="C40" s="23" t="s">
        <v>142</v>
      </c>
      <c r="D40" s="23" t="s">
        <v>83</v>
      </c>
      <c r="E40" s="23" t="s">
        <v>90</v>
      </c>
      <c r="F40" s="23" t="s">
        <v>97</v>
      </c>
      <c r="G40" s="23"/>
      <c r="H40" s="23" t="s">
        <v>114</v>
      </c>
      <c r="I40" s="23" t="s">
        <v>266</v>
      </c>
      <c r="J40" s="23" t="s">
        <v>109</v>
      </c>
      <c r="K40" s="23" t="s">
        <v>69</v>
      </c>
      <c r="L40" s="23" t="s">
        <v>219</v>
      </c>
      <c r="M40" s="23" t="s">
        <v>207</v>
      </c>
      <c r="N40" s="23">
        <v>2012</v>
      </c>
      <c r="O40" s="23" t="s">
        <v>34</v>
      </c>
      <c r="P40" s="23" t="s">
        <v>224</v>
      </c>
      <c r="Q40" s="23" t="s">
        <v>285</v>
      </c>
      <c r="R40" s="24" t="s">
        <v>14</v>
      </c>
      <c r="S40" s="24" t="s">
        <v>14</v>
      </c>
      <c r="T40" s="24" t="s">
        <v>14</v>
      </c>
      <c r="U40" s="18" t="s">
        <v>41</v>
      </c>
      <c r="V40" s="25"/>
      <c r="W40" s="18" t="s">
        <v>55</v>
      </c>
      <c r="X40" s="23" t="s">
        <v>59</v>
      </c>
      <c r="Y40" s="23" t="s">
        <v>50</v>
      </c>
      <c r="Z40" s="23" t="s">
        <v>128</v>
      </c>
      <c r="AA40" s="23" t="s">
        <v>214</v>
      </c>
      <c r="AB40" s="23" t="s">
        <v>392</v>
      </c>
      <c r="AC40" s="28">
        <v>43977</v>
      </c>
      <c r="AD40" s="29" t="s">
        <v>294</v>
      </c>
      <c r="AE40" s="24">
        <v>5</v>
      </c>
      <c r="AF40" s="24">
        <v>5</v>
      </c>
      <c r="AG40" s="24">
        <v>5</v>
      </c>
      <c r="AH40" s="24" t="s">
        <v>45</v>
      </c>
      <c r="AI40" s="24" t="e">
        <v>#N/A</v>
      </c>
      <c r="AJ40" s="24" t="s">
        <v>45</v>
      </c>
      <c r="AK40" s="24" t="s">
        <v>44</v>
      </c>
      <c r="AL40" s="24">
        <v>3</v>
      </c>
      <c r="AM40" s="24">
        <v>0</v>
      </c>
      <c r="AN40" s="24">
        <v>3</v>
      </c>
      <c r="AO40" s="24">
        <v>1</v>
      </c>
      <c r="AP40" s="24">
        <v>1.5</v>
      </c>
      <c r="AQ40" s="24">
        <v>3</v>
      </c>
      <c r="AR40" s="30" t="s">
        <v>45</v>
      </c>
      <c r="AS40" s="23" t="s">
        <v>43</v>
      </c>
      <c r="AT40" s="23" t="s">
        <v>370</v>
      </c>
      <c r="AU40" s="23" t="s">
        <v>370</v>
      </c>
      <c r="AV40" s="18" t="s">
        <v>378</v>
      </c>
    </row>
    <row r="41" spans="2:48" ht="90" x14ac:dyDescent="0.25">
      <c r="B41" s="20" t="s">
        <v>157</v>
      </c>
      <c r="C41" s="18" t="s">
        <v>142</v>
      </c>
      <c r="D41" s="18" t="s">
        <v>83</v>
      </c>
      <c r="E41" s="18" t="s">
        <v>90</v>
      </c>
      <c r="F41" s="18" t="s">
        <v>97</v>
      </c>
      <c r="G41" s="18"/>
      <c r="H41" s="18" t="s">
        <v>114</v>
      </c>
      <c r="I41" s="18" t="s">
        <v>267</v>
      </c>
      <c r="J41" s="18" t="s">
        <v>109</v>
      </c>
      <c r="K41" s="18" t="s">
        <v>69</v>
      </c>
      <c r="L41" s="18" t="s">
        <v>219</v>
      </c>
      <c r="M41" s="18" t="s">
        <v>207</v>
      </c>
      <c r="N41" s="18">
        <v>2012</v>
      </c>
      <c r="O41" s="18" t="s">
        <v>34</v>
      </c>
      <c r="P41" s="18" t="s">
        <v>224</v>
      </c>
      <c r="Q41" s="18" t="s">
        <v>285</v>
      </c>
      <c r="R41" s="19" t="s">
        <v>14</v>
      </c>
      <c r="S41" s="19" t="s">
        <v>14</v>
      </c>
      <c r="T41" s="19" t="s">
        <v>14</v>
      </c>
      <c r="U41" s="18" t="s">
        <v>41</v>
      </c>
      <c r="V41" s="26"/>
      <c r="W41" s="18" t="s">
        <v>55</v>
      </c>
      <c r="X41" s="18" t="s">
        <v>59</v>
      </c>
      <c r="Y41" s="18" t="s">
        <v>50</v>
      </c>
      <c r="Z41" s="18" t="s">
        <v>128</v>
      </c>
      <c r="AA41" s="18" t="s">
        <v>214</v>
      </c>
      <c r="AB41" s="23" t="s">
        <v>392</v>
      </c>
      <c r="AC41" s="28">
        <v>43977</v>
      </c>
      <c r="AD41" s="5" t="s">
        <v>294</v>
      </c>
      <c r="AE41" s="19">
        <v>5</v>
      </c>
      <c r="AF41" s="19">
        <v>5</v>
      </c>
      <c r="AG41" s="19">
        <v>5</v>
      </c>
      <c r="AH41" s="19" t="s">
        <v>45</v>
      </c>
      <c r="AI41" s="19" t="e">
        <v>#N/A</v>
      </c>
      <c r="AJ41" s="19" t="s">
        <v>45</v>
      </c>
      <c r="AK41" s="19" t="s">
        <v>44</v>
      </c>
      <c r="AL41" s="19">
        <v>3</v>
      </c>
      <c r="AM41" s="19">
        <v>0</v>
      </c>
      <c r="AN41" s="19">
        <v>3</v>
      </c>
      <c r="AO41" s="19">
        <v>1</v>
      </c>
      <c r="AP41" s="19">
        <v>1.5</v>
      </c>
      <c r="AQ41" s="19">
        <v>3</v>
      </c>
      <c r="AR41" s="10" t="s">
        <v>45</v>
      </c>
      <c r="AS41" s="18" t="s">
        <v>43</v>
      </c>
      <c r="AT41" s="18" t="s">
        <v>370</v>
      </c>
      <c r="AU41" s="18" t="s">
        <v>370</v>
      </c>
      <c r="AV41" s="18" t="s">
        <v>378</v>
      </c>
    </row>
    <row r="42" spans="2:48" ht="90" x14ac:dyDescent="0.25">
      <c r="B42" s="20" t="s">
        <v>157</v>
      </c>
      <c r="C42" s="23" t="s">
        <v>142</v>
      </c>
      <c r="D42" s="23" t="s">
        <v>83</v>
      </c>
      <c r="E42" s="23" t="s">
        <v>90</v>
      </c>
      <c r="F42" s="23" t="s">
        <v>97</v>
      </c>
      <c r="G42" s="23"/>
      <c r="H42" s="23" t="s">
        <v>114</v>
      </c>
      <c r="I42" s="23" t="s">
        <v>268</v>
      </c>
      <c r="J42" s="23" t="s">
        <v>109</v>
      </c>
      <c r="K42" s="23" t="s">
        <v>69</v>
      </c>
      <c r="L42" s="23" t="s">
        <v>219</v>
      </c>
      <c r="M42" s="23" t="s">
        <v>207</v>
      </c>
      <c r="N42" s="23">
        <v>2012</v>
      </c>
      <c r="O42" s="23" t="s">
        <v>34</v>
      </c>
      <c r="P42" s="23" t="s">
        <v>224</v>
      </c>
      <c r="Q42" s="23" t="s">
        <v>285</v>
      </c>
      <c r="R42" s="24" t="s">
        <v>14</v>
      </c>
      <c r="S42" s="24" t="s">
        <v>14</v>
      </c>
      <c r="T42" s="24" t="s">
        <v>14</v>
      </c>
      <c r="U42" s="18" t="s">
        <v>41</v>
      </c>
      <c r="V42" s="25"/>
      <c r="W42" s="18" t="s">
        <v>55</v>
      </c>
      <c r="X42" s="23" t="s">
        <v>59</v>
      </c>
      <c r="Y42" s="23" t="s">
        <v>50</v>
      </c>
      <c r="Z42" s="23" t="s">
        <v>128</v>
      </c>
      <c r="AA42" s="23" t="s">
        <v>214</v>
      </c>
      <c r="AB42" s="23" t="s">
        <v>392</v>
      </c>
      <c r="AC42" s="28">
        <v>43977</v>
      </c>
      <c r="AD42" s="29" t="s">
        <v>294</v>
      </c>
      <c r="AE42" s="24">
        <v>5</v>
      </c>
      <c r="AF42" s="24">
        <v>5</v>
      </c>
      <c r="AG42" s="24">
        <v>5</v>
      </c>
      <c r="AH42" s="24" t="s">
        <v>45</v>
      </c>
      <c r="AI42" s="24" t="e">
        <v>#N/A</v>
      </c>
      <c r="AJ42" s="24" t="s">
        <v>45</v>
      </c>
      <c r="AK42" s="24" t="s">
        <v>44</v>
      </c>
      <c r="AL42" s="24">
        <v>3</v>
      </c>
      <c r="AM42" s="24">
        <v>0</v>
      </c>
      <c r="AN42" s="24">
        <v>3</v>
      </c>
      <c r="AO42" s="24">
        <v>1</v>
      </c>
      <c r="AP42" s="24">
        <v>1.5</v>
      </c>
      <c r="AQ42" s="24">
        <v>3</v>
      </c>
      <c r="AR42" s="30" t="s">
        <v>45</v>
      </c>
      <c r="AS42" s="23" t="s">
        <v>43</v>
      </c>
      <c r="AT42" s="23" t="s">
        <v>370</v>
      </c>
      <c r="AU42" s="23" t="s">
        <v>370</v>
      </c>
      <c r="AV42" s="18" t="s">
        <v>378</v>
      </c>
    </row>
    <row r="43" spans="2:48" ht="90" x14ac:dyDescent="0.25">
      <c r="B43" s="20" t="s">
        <v>157</v>
      </c>
      <c r="C43" s="18" t="s">
        <v>142</v>
      </c>
      <c r="D43" s="18" t="s">
        <v>83</v>
      </c>
      <c r="E43" s="18" t="s">
        <v>90</v>
      </c>
      <c r="F43" s="18" t="s">
        <v>97</v>
      </c>
      <c r="G43" s="18"/>
      <c r="H43" s="18" t="s">
        <v>114</v>
      </c>
      <c r="I43" s="18" t="s">
        <v>269</v>
      </c>
      <c r="J43" s="18" t="s">
        <v>109</v>
      </c>
      <c r="K43" s="18" t="s">
        <v>69</v>
      </c>
      <c r="L43" s="18" t="s">
        <v>219</v>
      </c>
      <c r="M43" s="18" t="s">
        <v>207</v>
      </c>
      <c r="N43" s="18">
        <v>2012</v>
      </c>
      <c r="O43" s="18" t="s">
        <v>34</v>
      </c>
      <c r="P43" s="18" t="s">
        <v>224</v>
      </c>
      <c r="Q43" s="18" t="s">
        <v>285</v>
      </c>
      <c r="R43" s="19" t="s">
        <v>14</v>
      </c>
      <c r="S43" s="19" t="s">
        <v>14</v>
      </c>
      <c r="T43" s="19" t="s">
        <v>14</v>
      </c>
      <c r="U43" s="18" t="s">
        <v>41</v>
      </c>
      <c r="V43" s="26"/>
      <c r="W43" s="18" t="s">
        <v>55</v>
      </c>
      <c r="X43" s="18" t="s">
        <v>59</v>
      </c>
      <c r="Y43" s="18" t="s">
        <v>50</v>
      </c>
      <c r="Z43" s="18" t="s">
        <v>128</v>
      </c>
      <c r="AA43" s="18" t="s">
        <v>214</v>
      </c>
      <c r="AB43" s="23" t="s">
        <v>392</v>
      </c>
      <c r="AC43" s="28">
        <v>43977</v>
      </c>
      <c r="AD43" s="5" t="s">
        <v>294</v>
      </c>
      <c r="AE43" s="19">
        <v>5</v>
      </c>
      <c r="AF43" s="19">
        <v>5</v>
      </c>
      <c r="AG43" s="19">
        <v>5</v>
      </c>
      <c r="AH43" s="19" t="s">
        <v>45</v>
      </c>
      <c r="AI43" s="19" t="e">
        <v>#N/A</v>
      </c>
      <c r="AJ43" s="19" t="s">
        <v>45</v>
      </c>
      <c r="AK43" s="19" t="s">
        <v>44</v>
      </c>
      <c r="AL43" s="19">
        <v>3</v>
      </c>
      <c r="AM43" s="19">
        <v>0</v>
      </c>
      <c r="AN43" s="19">
        <v>3</v>
      </c>
      <c r="AO43" s="19">
        <v>1</v>
      </c>
      <c r="AP43" s="19">
        <v>1.5</v>
      </c>
      <c r="AQ43" s="19">
        <v>3</v>
      </c>
      <c r="AR43" s="10" t="s">
        <v>45</v>
      </c>
      <c r="AS43" s="18" t="s">
        <v>43</v>
      </c>
      <c r="AT43" s="18" t="s">
        <v>370</v>
      </c>
      <c r="AU43" s="18" t="s">
        <v>370</v>
      </c>
      <c r="AV43" s="18" t="s">
        <v>378</v>
      </c>
    </row>
    <row r="44" spans="2:48" ht="90" x14ac:dyDescent="0.25">
      <c r="B44" s="20" t="s">
        <v>158</v>
      </c>
      <c r="C44" s="23" t="s">
        <v>159</v>
      </c>
      <c r="D44" s="23" t="s">
        <v>83</v>
      </c>
      <c r="E44" s="23" t="s">
        <v>90</v>
      </c>
      <c r="F44" s="23" t="s">
        <v>97</v>
      </c>
      <c r="G44" s="23" t="s">
        <v>105</v>
      </c>
      <c r="H44" s="23" t="s">
        <v>114</v>
      </c>
      <c r="I44" s="23" t="s">
        <v>270</v>
      </c>
      <c r="J44" s="23" t="s">
        <v>109</v>
      </c>
      <c r="K44" s="23" t="s">
        <v>69</v>
      </c>
      <c r="L44" s="23" t="s">
        <v>218</v>
      </c>
      <c r="M44" s="23" t="s">
        <v>122</v>
      </c>
      <c r="N44" s="23">
        <v>2012</v>
      </c>
      <c r="O44" s="23" t="s">
        <v>34</v>
      </c>
      <c r="P44" s="23" t="s">
        <v>224</v>
      </c>
      <c r="Q44" s="23" t="s">
        <v>285</v>
      </c>
      <c r="R44" s="24" t="s">
        <v>14</v>
      </c>
      <c r="S44" s="24" t="s">
        <v>14</v>
      </c>
      <c r="T44" s="24" t="s">
        <v>14</v>
      </c>
      <c r="U44" s="23" t="s">
        <v>293</v>
      </c>
      <c r="V44" s="25"/>
      <c r="W44" s="18" t="s">
        <v>55</v>
      </c>
      <c r="X44" s="23" t="s">
        <v>59</v>
      </c>
      <c r="Y44" s="23" t="s">
        <v>51</v>
      </c>
      <c r="Z44" s="23" t="s">
        <v>128</v>
      </c>
      <c r="AA44" s="23" t="s">
        <v>214</v>
      </c>
      <c r="AB44" s="23" t="s">
        <v>392</v>
      </c>
      <c r="AC44" s="28">
        <v>43977</v>
      </c>
      <c r="AD44" s="29" t="s">
        <v>294</v>
      </c>
      <c r="AE44" s="24">
        <v>5</v>
      </c>
      <c r="AF44" s="24">
        <v>5</v>
      </c>
      <c r="AG44" s="24">
        <v>5</v>
      </c>
      <c r="AH44" s="24" t="s">
        <v>45</v>
      </c>
      <c r="AI44" s="24" t="e">
        <v>#N/A</v>
      </c>
      <c r="AJ44" s="24" t="s">
        <v>45</v>
      </c>
      <c r="AK44" s="24" t="s">
        <v>44</v>
      </c>
      <c r="AL44" s="24">
        <v>3</v>
      </c>
      <c r="AM44" s="24">
        <v>0</v>
      </c>
      <c r="AN44" s="24">
        <v>3</v>
      </c>
      <c r="AO44" s="24">
        <v>1</v>
      </c>
      <c r="AP44" s="24">
        <v>1.25</v>
      </c>
      <c r="AQ44" s="24">
        <v>3</v>
      </c>
      <c r="AR44" s="30" t="s">
        <v>45</v>
      </c>
      <c r="AS44" s="23" t="s">
        <v>43</v>
      </c>
      <c r="AT44" s="23" t="s">
        <v>370</v>
      </c>
      <c r="AU44" s="23" t="s">
        <v>370</v>
      </c>
      <c r="AV44" s="18" t="s">
        <v>378</v>
      </c>
    </row>
    <row r="45" spans="2:48" ht="90" x14ac:dyDescent="0.25">
      <c r="B45" s="20" t="s">
        <v>158</v>
      </c>
      <c r="C45" s="18" t="s">
        <v>159</v>
      </c>
      <c r="D45" s="18" t="s">
        <v>83</v>
      </c>
      <c r="E45" s="18" t="s">
        <v>90</v>
      </c>
      <c r="F45" s="18" t="s">
        <v>97</v>
      </c>
      <c r="G45" s="18"/>
      <c r="H45" s="18" t="s">
        <v>114</v>
      </c>
      <c r="I45" s="18" t="s">
        <v>271</v>
      </c>
      <c r="J45" s="18" t="s">
        <v>109</v>
      </c>
      <c r="K45" s="18" t="s">
        <v>69</v>
      </c>
      <c r="L45" s="18" t="s">
        <v>218</v>
      </c>
      <c r="M45" s="18" t="s">
        <v>122</v>
      </c>
      <c r="N45" s="18">
        <v>2012</v>
      </c>
      <c r="O45" s="18" t="s">
        <v>34</v>
      </c>
      <c r="P45" s="18" t="s">
        <v>224</v>
      </c>
      <c r="Q45" s="18" t="s">
        <v>285</v>
      </c>
      <c r="R45" s="19" t="s">
        <v>14</v>
      </c>
      <c r="S45" s="19" t="s">
        <v>14</v>
      </c>
      <c r="T45" s="19" t="s">
        <v>14</v>
      </c>
      <c r="U45" s="18" t="s">
        <v>293</v>
      </c>
      <c r="V45" s="26"/>
      <c r="W45" s="18" t="s">
        <v>55</v>
      </c>
      <c r="X45" s="18" t="s">
        <v>59</v>
      </c>
      <c r="Y45" s="18" t="s">
        <v>51</v>
      </c>
      <c r="Z45" s="18" t="s">
        <v>128</v>
      </c>
      <c r="AA45" s="18" t="s">
        <v>214</v>
      </c>
      <c r="AB45" s="23" t="s">
        <v>392</v>
      </c>
      <c r="AC45" s="28">
        <v>43977</v>
      </c>
      <c r="AD45" s="5" t="s">
        <v>294</v>
      </c>
      <c r="AE45" s="19">
        <v>5</v>
      </c>
      <c r="AF45" s="19">
        <v>5</v>
      </c>
      <c r="AG45" s="19">
        <v>5</v>
      </c>
      <c r="AH45" s="19" t="s">
        <v>45</v>
      </c>
      <c r="AI45" s="19" t="e">
        <v>#N/A</v>
      </c>
      <c r="AJ45" s="19" t="s">
        <v>45</v>
      </c>
      <c r="AK45" s="19" t="s">
        <v>44</v>
      </c>
      <c r="AL45" s="19">
        <v>3</v>
      </c>
      <c r="AM45" s="19">
        <v>0</v>
      </c>
      <c r="AN45" s="19">
        <v>3</v>
      </c>
      <c r="AO45" s="19">
        <v>1</v>
      </c>
      <c r="AP45" s="19">
        <v>1.25</v>
      </c>
      <c r="AQ45" s="19">
        <v>3</v>
      </c>
      <c r="AR45" s="10" t="s">
        <v>45</v>
      </c>
      <c r="AS45" s="18" t="s">
        <v>43</v>
      </c>
      <c r="AT45" s="18" t="s">
        <v>370</v>
      </c>
      <c r="AU45" s="18" t="s">
        <v>370</v>
      </c>
      <c r="AV45" s="18" t="s">
        <v>394</v>
      </c>
    </row>
    <row r="46" spans="2:48" ht="90" x14ac:dyDescent="0.25">
      <c r="B46" s="20" t="s">
        <v>158</v>
      </c>
      <c r="C46" s="23" t="s">
        <v>159</v>
      </c>
      <c r="D46" s="23" t="s">
        <v>83</v>
      </c>
      <c r="E46" s="23" t="s">
        <v>90</v>
      </c>
      <c r="F46" s="23" t="s">
        <v>97</v>
      </c>
      <c r="G46" s="23"/>
      <c r="H46" s="23" t="s">
        <v>114</v>
      </c>
      <c r="I46" s="23" t="s">
        <v>272</v>
      </c>
      <c r="J46" s="23" t="s">
        <v>109</v>
      </c>
      <c r="K46" s="23" t="s">
        <v>69</v>
      </c>
      <c r="L46" s="23" t="s">
        <v>218</v>
      </c>
      <c r="M46" s="23" t="s">
        <v>122</v>
      </c>
      <c r="N46" s="23">
        <v>2012</v>
      </c>
      <c r="O46" s="23" t="s">
        <v>34</v>
      </c>
      <c r="P46" s="23" t="s">
        <v>224</v>
      </c>
      <c r="Q46" s="23" t="s">
        <v>285</v>
      </c>
      <c r="R46" s="24" t="s">
        <v>14</v>
      </c>
      <c r="S46" s="24" t="s">
        <v>14</v>
      </c>
      <c r="T46" s="24" t="s">
        <v>14</v>
      </c>
      <c r="U46" s="23" t="s">
        <v>293</v>
      </c>
      <c r="V46" s="25"/>
      <c r="W46" s="18" t="s">
        <v>55</v>
      </c>
      <c r="X46" s="23" t="s">
        <v>59</v>
      </c>
      <c r="Y46" s="23" t="s">
        <v>51</v>
      </c>
      <c r="Z46" s="23" t="s">
        <v>128</v>
      </c>
      <c r="AA46" s="23" t="s">
        <v>214</v>
      </c>
      <c r="AB46" s="23" t="s">
        <v>392</v>
      </c>
      <c r="AC46" s="28">
        <v>43977</v>
      </c>
      <c r="AD46" s="29" t="s">
        <v>294</v>
      </c>
      <c r="AE46" s="24">
        <v>5</v>
      </c>
      <c r="AF46" s="24">
        <v>5</v>
      </c>
      <c r="AG46" s="24">
        <v>5</v>
      </c>
      <c r="AH46" s="24" t="s">
        <v>45</v>
      </c>
      <c r="AI46" s="24" t="e">
        <v>#N/A</v>
      </c>
      <c r="AJ46" s="24" t="s">
        <v>45</v>
      </c>
      <c r="AK46" s="24" t="s">
        <v>44</v>
      </c>
      <c r="AL46" s="24">
        <v>3</v>
      </c>
      <c r="AM46" s="24">
        <v>0</v>
      </c>
      <c r="AN46" s="24">
        <v>3</v>
      </c>
      <c r="AO46" s="24">
        <v>1</v>
      </c>
      <c r="AP46" s="24">
        <v>1.25</v>
      </c>
      <c r="AQ46" s="24">
        <v>3</v>
      </c>
      <c r="AR46" s="30" t="s">
        <v>45</v>
      </c>
      <c r="AS46" s="23" t="s">
        <v>43</v>
      </c>
      <c r="AT46" s="23" t="s">
        <v>370</v>
      </c>
      <c r="AU46" s="23" t="s">
        <v>370</v>
      </c>
      <c r="AV46" s="18" t="s">
        <v>378</v>
      </c>
    </row>
    <row r="47" spans="2:48" ht="90" x14ac:dyDescent="0.25">
      <c r="B47" s="20" t="s">
        <v>158</v>
      </c>
      <c r="C47" s="18" t="s">
        <v>159</v>
      </c>
      <c r="D47" s="18" t="s">
        <v>83</v>
      </c>
      <c r="E47" s="18" t="s">
        <v>90</v>
      </c>
      <c r="F47" s="18" t="s">
        <v>97</v>
      </c>
      <c r="G47" s="18"/>
      <c r="H47" s="18" t="s">
        <v>114</v>
      </c>
      <c r="I47" s="18" t="s">
        <v>273</v>
      </c>
      <c r="J47" s="18" t="s">
        <v>109</v>
      </c>
      <c r="K47" s="18" t="s">
        <v>69</v>
      </c>
      <c r="L47" s="18" t="s">
        <v>218</v>
      </c>
      <c r="M47" s="18" t="s">
        <v>122</v>
      </c>
      <c r="N47" s="18">
        <v>2012</v>
      </c>
      <c r="O47" s="18" t="s">
        <v>34</v>
      </c>
      <c r="P47" s="18" t="s">
        <v>224</v>
      </c>
      <c r="Q47" s="18" t="s">
        <v>285</v>
      </c>
      <c r="R47" s="19" t="s">
        <v>14</v>
      </c>
      <c r="S47" s="19" t="s">
        <v>14</v>
      </c>
      <c r="T47" s="19" t="s">
        <v>14</v>
      </c>
      <c r="U47" s="18" t="s">
        <v>293</v>
      </c>
      <c r="V47" s="26"/>
      <c r="W47" s="18" t="s">
        <v>55</v>
      </c>
      <c r="X47" s="18" t="s">
        <v>59</v>
      </c>
      <c r="Y47" s="18" t="s">
        <v>51</v>
      </c>
      <c r="Z47" s="18" t="s">
        <v>128</v>
      </c>
      <c r="AA47" s="18" t="s">
        <v>214</v>
      </c>
      <c r="AB47" s="23" t="s">
        <v>392</v>
      </c>
      <c r="AC47" s="28">
        <v>43977</v>
      </c>
      <c r="AD47" s="5" t="s">
        <v>294</v>
      </c>
      <c r="AE47" s="19">
        <v>5</v>
      </c>
      <c r="AF47" s="19">
        <v>5</v>
      </c>
      <c r="AG47" s="19">
        <v>5</v>
      </c>
      <c r="AH47" s="19" t="s">
        <v>45</v>
      </c>
      <c r="AI47" s="19" t="e">
        <v>#N/A</v>
      </c>
      <c r="AJ47" s="19" t="s">
        <v>45</v>
      </c>
      <c r="AK47" s="19" t="s">
        <v>44</v>
      </c>
      <c r="AL47" s="19">
        <v>3</v>
      </c>
      <c r="AM47" s="19">
        <v>0</v>
      </c>
      <c r="AN47" s="19">
        <v>3</v>
      </c>
      <c r="AO47" s="19">
        <v>1</v>
      </c>
      <c r="AP47" s="19">
        <v>1.25</v>
      </c>
      <c r="AQ47" s="19">
        <v>3</v>
      </c>
      <c r="AR47" s="10" t="s">
        <v>45</v>
      </c>
      <c r="AS47" s="18" t="s">
        <v>43</v>
      </c>
      <c r="AT47" s="18" t="s">
        <v>370</v>
      </c>
      <c r="AU47" s="18" t="s">
        <v>370</v>
      </c>
      <c r="AV47" s="18" t="s">
        <v>378</v>
      </c>
    </row>
    <row r="48" spans="2:48" ht="90" x14ac:dyDescent="0.25">
      <c r="B48" s="20" t="s">
        <v>158</v>
      </c>
      <c r="C48" s="23" t="s">
        <v>159</v>
      </c>
      <c r="D48" s="23" t="s">
        <v>83</v>
      </c>
      <c r="E48" s="23" t="s">
        <v>90</v>
      </c>
      <c r="F48" s="23" t="s">
        <v>97</v>
      </c>
      <c r="G48" s="23"/>
      <c r="H48" s="23" t="s">
        <v>114</v>
      </c>
      <c r="I48" s="23" t="s">
        <v>274</v>
      </c>
      <c r="J48" s="23" t="s">
        <v>109</v>
      </c>
      <c r="K48" s="23" t="s">
        <v>69</v>
      </c>
      <c r="L48" s="23" t="s">
        <v>218</v>
      </c>
      <c r="M48" s="23" t="s">
        <v>122</v>
      </c>
      <c r="N48" s="23">
        <v>2012</v>
      </c>
      <c r="O48" s="23" t="s">
        <v>34</v>
      </c>
      <c r="P48" s="23" t="s">
        <v>224</v>
      </c>
      <c r="Q48" s="23" t="s">
        <v>285</v>
      </c>
      <c r="R48" s="24" t="s">
        <v>14</v>
      </c>
      <c r="S48" s="24" t="s">
        <v>14</v>
      </c>
      <c r="T48" s="24" t="s">
        <v>14</v>
      </c>
      <c r="U48" s="23" t="s">
        <v>293</v>
      </c>
      <c r="V48" s="25"/>
      <c r="W48" s="18" t="s">
        <v>55</v>
      </c>
      <c r="X48" s="23" t="s">
        <v>59</v>
      </c>
      <c r="Y48" s="23" t="s">
        <v>51</v>
      </c>
      <c r="Z48" s="23" t="s">
        <v>128</v>
      </c>
      <c r="AA48" s="23" t="s">
        <v>214</v>
      </c>
      <c r="AB48" s="23" t="s">
        <v>392</v>
      </c>
      <c r="AC48" s="28">
        <v>43977</v>
      </c>
      <c r="AD48" s="29" t="s">
        <v>294</v>
      </c>
      <c r="AE48" s="24">
        <v>5</v>
      </c>
      <c r="AF48" s="24">
        <v>5</v>
      </c>
      <c r="AG48" s="24">
        <v>5</v>
      </c>
      <c r="AH48" s="24" t="s">
        <v>45</v>
      </c>
      <c r="AI48" s="24" t="e">
        <v>#N/A</v>
      </c>
      <c r="AJ48" s="24" t="s">
        <v>45</v>
      </c>
      <c r="AK48" s="24" t="s">
        <v>44</v>
      </c>
      <c r="AL48" s="24">
        <v>3</v>
      </c>
      <c r="AM48" s="24">
        <v>0</v>
      </c>
      <c r="AN48" s="24">
        <v>3</v>
      </c>
      <c r="AO48" s="24">
        <v>1</v>
      </c>
      <c r="AP48" s="24">
        <v>1.25</v>
      </c>
      <c r="AQ48" s="24">
        <v>3</v>
      </c>
      <c r="AR48" s="30" t="s">
        <v>45</v>
      </c>
      <c r="AS48" s="23" t="s">
        <v>43</v>
      </c>
      <c r="AT48" s="23" t="s">
        <v>370</v>
      </c>
      <c r="AU48" s="23" t="s">
        <v>370</v>
      </c>
      <c r="AV48" s="18" t="s">
        <v>378</v>
      </c>
    </row>
    <row r="49" spans="2:48" ht="90" x14ac:dyDescent="0.25">
      <c r="B49" s="20" t="s">
        <v>160</v>
      </c>
      <c r="C49" s="18" t="s">
        <v>159</v>
      </c>
      <c r="D49" s="18" t="s">
        <v>83</v>
      </c>
      <c r="E49" s="18" t="s">
        <v>90</v>
      </c>
      <c r="F49" s="18" t="s">
        <v>97</v>
      </c>
      <c r="G49" s="18" t="s">
        <v>105</v>
      </c>
      <c r="H49" s="18" t="s">
        <v>114</v>
      </c>
      <c r="I49" s="18" t="s">
        <v>275</v>
      </c>
      <c r="J49" s="18" t="s">
        <v>109</v>
      </c>
      <c r="K49" s="18" t="s">
        <v>69</v>
      </c>
      <c r="L49" s="18" t="s">
        <v>218</v>
      </c>
      <c r="M49" s="18" t="s">
        <v>122</v>
      </c>
      <c r="N49" s="18">
        <v>2012</v>
      </c>
      <c r="O49" s="18" t="s">
        <v>34</v>
      </c>
      <c r="P49" s="18" t="s">
        <v>224</v>
      </c>
      <c r="Q49" s="18" t="s">
        <v>285</v>
      </c>
      <c r="R49" s="19" t="s">
        <v>14</v>
      </c>
      <c r="S49" s="19" t="s">
        <v>14</v>
      </c>
      <c r="T49" s="19" t="s">
        <v>14</v>
      </c>
      <c r="U49" s="18" t="s">
        <v>293</v>
      </c>
      <c r="V49" s="26"/>
      <c r="W49" s="18" t="s">
        <v>55</v>
      </c>
      <c r="X49" s="18" t="s">
        <v>59</v>
      </c>
      <c r="Y49" s="18" t="s">
        <v>51</v>
      </c>
      <c r="Z49" s="18" t="s">
        <v>128</v>
      </c>
      <c r="AA49" s="18" t="s">
        <v>214</v>
      </c>
      <c r="AB49" s="23" t="s">
        <v>392</v>
      </c>
      <c r="AC49" s="28">
        <v>43977</v>
      </c>
      <c r="AD49" s="5" t="s">
        <v>294</v>
      </c>
      <c r="AE49" s="19">
        <v>5</v>
      </c>
      <c r="AF49" s="19">
        <v>5</v>
      </c>
      <c r="AG49" s="19">
        <v>5</v>
      </c>
      <c r="AH49" s="19" t="s">
        <v>45</v>
      </c>
      <c r="AI49" s="19" t="e">
        <v>#N/A</v>
      </c>
      <c r="AJ49" s="19" t="s">
        <v>45</v>
      </c>
      <c r="AK49" s="19" t="s">
        <v>44</v>
      </c>
      <c r="AL49" s="19">
        <v>3</v>
      </c>
      <c r="AM49" s="19">
        <v>0</v>
      </c>
      <c r="AN49" s="19">
        <v>3</v>
      </c>
      <c r="AO49" s="19">
        <v>1</v>
      </c>
      <c r="AP49" s="19">
        <v>1.25</v>
      </c>
      <c r="AQ49" s="19">
        <v>3</v>
      </c>
      <c r="AR49" s="10" t="s">
        <v>45</v>
      </c>
      <c r="AS49" s="18" t="s">
        <v>43</v>
      </c>
      <c r="AT49" s="18" t="s">
        <v>370</v>
      </c>
      <c r="AU49" s="18" t="s">
        <v>370</v>
      </c>
      <c r="AV49" s="18" t="s">
        <v>378</v>
      </c>
    </row>
    <row r="50" spans="2:48" ht="90" x14ac:dyDescent="0.25">
      <c r="B50" s="20" t="s">
        <v>160</v>
      </c>
      <c r="C50" s="23" t="s">
        <v>159</v>
      </c>
      <c r="D50" s="23" t="s">
        <v>83</v>
      </c>
      <c r="E50" s="23" t="s">
        <v>90</v>
      </c>
      <c r="F50" s="23" t="s">
        <v>97</v>
      </c>
      <c r="G50" s="23"/>
      <c r="H50" s="23" t="s">
        <v>114</v>
      </c>
      <c r="I50" s="23" t="s">
        <v>276</v>
      </c>
      <c r="J50" s="23" t="s">
        <v>109</v>
      </c>
      <c r="K50" s="23" t="s">
        <v>69</v>
      </c>
      <c r="L50" s="23" t="s">
        <v>218</v>
      </c>
      <c r="M50" s="23" t="s">
        <v>122</v>
      </c>
      <c r="N50" s="23">
        <v>2012</v>
      </c>
      <c r="O50" s="23" t="s">
        <v>34</v>
      </c>
      <c r="P50" s="23" t="s">
        <v>224</v>
      </c>
      <c r="Q50" s="23" t="s">
        <v>285</v>
      </c>
      <c r="R50" s="24" t="s">
        <v>14</v>
      </c>
      <c r="S50" s="24" t="s">
        <v>14</v>
      </c>
      <c r="T50" s="24" t="s">
        <v>14</v>
      </c>
      <c r="U50" s="23" t="s">
        <v>293</v>
      </c>
      <c r="V50" s="25"/>
      <c r="W50" s="18" t="s">
        <v>55</v>
      </c>
      <c r="X50" s="23" t="s">
        <v>59</v>
      </c>
      <c r="Y50" s="23" t="s">
        <v>51</v>
      </c>
      <c r="Z50" s="23" t="s">
        <v>128</v>
      </c>
      <c r="AA50" s="23" t="s">
        <v>214</v>
      </c>
      <c r="AB50" s="23" t="s">
        <v>392</v>
      </c>
      <c r="AC50" s="28">
        <v>43977</v>
      </c>
      <c r="AD50" s="29" t="s">
        <v>294</v>
      </c>
      <c r="AE50" s="24">
        <v>5</v>
      </c>
      <c r="AF50" s="24">
        <v>5</v>
      </c>
      <c r="AG50" s="24">
        <v>5</v>
      </c>
      <c r="AH50" s="24" t="s">
        <v>45</v>
      </c>
      <c r="AI50" s="24" t="e">
        <v>#N/A</v>
      </c>
      <c r="AJ50" s="24" t="s">
        <v>45</v>
      </c>
      <c r="AK50" s="24" t="s">
        <v>44</v>
      </c>
      <c r="AL50" s="24">
        <v>3</v>
      </c>
      <c r="AM50" s="24">
        <v>0</v>
      </c>
      <c r="AN50" s="24">
        <v>3</v>
      </c>
      <c r="AO50" s="24">
        <v>1</v>
      </c>
      <c r="AP50" s="24">
        <v>1.25</v>
      </c>
      <c r="AQ50" s="24">
        <v>3</v>
      </c>
      <c r="AR50" s="30" t="s">
        <v>45</v>
      </c>
      <c r="AS50" s="23" t="s">
        <v>43</v>
      </c>
      <c r="AT50" s="23" t="s">
        <v>370</v>
      </c>
      <c r="AU50" s="23" t="s">
        <v>370</v>
      </c>
      <c r="AV50" s="18" t="s">
        <v>378</v>
      </c>
    </row>
    <row r="51" spans="2:48" ht="90" x14ac:dyDescent="0.25">
      <c r="B51" s="20" t="s">
        <v>160</v>
      </c>
      <c r="C51" s="18" t="s">
        <v>159</v>
      </c>
      <c r="D51" s="18" t="s">
        <v>83</v>
      </c>
      <c r="E51" s="18" t="s">
        <v>90</v>
      </c>
      <c r="F51" s="18" t="s">
        <v>97</v>
      </c>
      <c r="G51" s="18"/>
      <c r="H51" s="18" t="s">
        <v>114</v>
      </c>
      <c r="I51" s="18" t="s">
        <v>277</v>
      </c>
      <c r="J51" s="18" t="s">
        <v>109</v>
      </c>
      <c r="K51" s="18" t="s">
        <v>69</v>
      </c>
      <c r="L51" s="18" t="s">
        <v>218</v>
      </c>
      <c r="M51" s="18" t="s">
        <v>122</v>
      </c>
      <c r="N51" s="18">
        <v>2012</v>
      </c>
      <c r="O51" s="18" t="s">
        <v>34</v>
      </c>
      <c r="P51" s="18" t="s">
        <v>224</v>
      </c>
      <c r="Q51" s="18" t="s">
        <v>285</v>
      </c>
      <c r="R51" s="19" t="s">
        <v>14</v>
      </c>
      <c r="S51" s="19" t="s">
        <v>14</v>
      </c>
      <c r="T51" s="19" t="s">
        <v>14</v>
      </c>
      <c r="U51" s="18" t="s">
        <v>293</v>
      </c>
      <c r="V51" s="26"/>
      <c r="W51" s="18" t="s">
        <v>55</v>
      </c>
      <c r="X51" s="18" t="s">
        <v>59</v>
      </c>
      <c r="Y51" s="18" t="s">
        <v>51</v>
      </c>
      <c r="Z51" s="18" t="s">
        <v>128</v>
      </c>
      <c r="AA51" s="18" t="s">
        <v>214</v>
      </c>
      <c r="AB51" s="23" t="s">
        <v>392</v>
      </c>
      <c r="AC51" s="28">
        <v>43977</v>
      </c>
      <c r="AD51" s="5" t="s">
        <v>294</v>
      </c>
      <c r="AE51" s="19">
        <v>5</v>
      </c>
      <c r="AF51" s="19">
        <v>5</v>
      </c>
      <c r="AG51" s="19">
        <v>5</v>
      </c>
      <c r="AH51" s="19" t="s">
        <v>45</v>
      </c>
      <c r="AI51" s="19" t="e">
        <v>#N/A</v>
      </c>
      <c r="AJ51" s="19" t="s">
        <v>45</v>
      </c>
      <c r="AK51" s="19" t="s">
        <v>44</v>
      </c>
      <c r="AL51" s="19">
        <v>3</v>
      </c>
      <c r="AM51" s="19">
        <v>0</v>
      </c>
      <c r="AN51" s="19">
        <v>3</v>
      </c>
      <c r="AO51" s="19">
        <v>1</v>
      </c>
      <c r="AP51" s="19">
        <v>1.25</v>
      </c>
      <c r="AQ51" s="19">
        <v>3</v>
      </c>
      <c r="AR51" s="10" t="s">
        <v>45</v>
      </c>
      <c r="AS51" s="18" t="s">
        <v>43</v>
      </c>
      <c r="AT51" s="18" t="s">
        <v>370</v>
      </c>
      <c r="AU51" s="18" t="s">
        <v>370</v>
      </c>
      <c r="AV51" s="18" t="s">
        <v>378</v>
      </c>
    </row>
    <row r="52" spans="2:48" ht="90" x14ac:dyDescent="0.25">
      <c r="B52" s="20" t="s">
        <v>160</v>
      </c>
      <c r="C52" s="23" t="s">
        <v>159</v>
      </c>
      <c r="D52" s="23" t="s">
        <v>83</v>
      </c>
      <c r="E52" s="23" t="s">
        <v>90</v>
      </c>
      <c r="F52" s="23" t="s">
        <v>97</v>
      </c>
      <c r="G52" s="23"/>
      <c r="H52" s="23" t="s">
        <v>114</v>
      </c>
      <c r="I52" s="23" t="s">
        <v>278</v>
      </c>
      <c r="J52" s="23" t="s">
        <v>109</v>
      </c>
      <c r="K52" s="23" t="s">
        <v>69</v>
      </c>
      <c r="L52" s="23" t="s">
        <v>218</v>
      </c>
      <c r="M52" s="23" t="s">
        <v>122</v>
      </c>
      <c r="N52" s="23">
        <v>2012</v>
      </c>
      <c r="O52" s="23" t="s">
        <v>34</v>
      </c>
      <c r="P52" s="23" t="s">
        <v>224</v>
      </c>
      <c r="Q52" s="23" t="s">
        <v>285</v>
      </c>
      <c r="R52" s="24" t="s">
        <v>14</v>
      </c>
      <c r="S52" s="24" t="s">
        <v>14</v>
      </c>
      <c r="T52" s="24" t="s">
        <v>14</v>
      </c>
      <c r="U52" s="23" t="s">
        <v>293</v>
      </c>
      <c r="V52" s="25"/>
      <c r="W52" s="18" t="s">
        <v>55</v>
      </c>
      <c r="X52" s="23" t="s">
        <v>59</v>
      </c>
      <c r="Y52" s="23" t="s">
        <v>51</v>
      </c>
      <c r="Z52" s="23" t="s">
        <v>128</v>
      </c>
      <c r="AA52" s="23" t="s">
        <v>214</v>
      </c>
      <c r="AB52" s="23" t="s">
        <v>392</v>
      </c>
      <c r="AC52" s="28">
        <v>43977</v>
      </c>
      <c r="AD52" s="29" t="s">
        <v>294</v>
      </c>
      <c r="AE52" s="24">
        <v>5</v>
      </c>
      <c r="AF52" s="24">
        <v>5</v>
      </c>
      <c r="AG52" s="24">
        <v>5</v>
      </c>
      <c r="AH52" s="24" t="s">
        <v>45</v>
      </c>
      <c r="AI52" s="24" t="e">
        <v>#N/A</v>
      </c>
      <c r="AJ52" s="24" t="s">
        <v>45</v>
      </c>
      <c r="AK52" s="24" t="s">
        <v>44</v>
      </c>
      <c r="AL52" s="24">
        <v>3</v>
      </c>
      <c r="AM52" s="24">
        <v>0</v>
      </c>
      <c r="AN52" s="24">
        <v>3</v>
      </c>
      <c r="AO52" s="24">
        <v>1</v>
      </c>
      <c r="AP52" s="24">
        <v>1.25</v>
      </c>
      <c r="AQ52" s="24">
        <v>3</v>
      </c>
      <c r="AR52" s="30" t="s">
        <v>45</v>
      </c>
      <c r="AS52" s="23" t="s">
        <v>43</v>
      </c>
      <c r="AT52" s="23" t="s">
        <v>370</v>
      </c>
      <c r="AU52" s="23" t="s">
        <v>370</v>
      </c>
      <c r="AV52" s="18" t="s">
        <v>378</v>
      </c>
    </row>
    <row r="53" spans="2:48" ht="90" x14ac:dyDescent="0.25">
      <c r="B53" s="20" t="s">
        <v>160</v>
      </c>
      <c r="C53" s="18" t="s">
        <v>159</v>
      </c>
      <c r="D53" s="18" t="s">
        <v>83</v>
      </c>
      <c r="E53" s="18" t="s">
        <v>90</v>
      </c>
      <c r="F53" s="18" t="s">
        <v>97</v>
      </c>
      <c r="G53" s="18"/>
      <c r="H53" s="18" t="s">
        <v>114</v>
      </c>
      <c r="I53" s="18" t="s">
        <v>279</v>
      </c>
      <c r="J53" s="18" t="s">
        <v>109</v>
      </c>
      <c r="K53" s="18" t="s">
        <v>69</v>
      </c>
      <c r="L53" s="18" t="s">
        <v>218</v>
      </c>
      <c r="M53" s="18" t="s">
        <v>122</v>
      </c>
      <c r="N53" s="18">
        <v>2012</v>
      </c>
      <c r="O53" s="18" t="s">
        <v>34</v>
      </c>
      <c r="P53" s="18" t="s">
        <v>224</v>
      </c>
      <c r="Q53" s="18" t="s">
        <v>285</v>
      </c>
      <c r="R53" s="19" t="s">
        <v>14</v>
      </c>
      <c r="S53" s="19" t="s">
        <v>14</v>
      </c>
      <c r="T53" s="19" t="s">
        <v>14</v>
      </c>
      <c r="U53" s="18" t="s">
        <v>293</v>
      </c>
      <c r="V53" s="26"/>
      <c r="W53" s="18" t="s">
        <v>55</v>
      </c>
      <c r="X53" s="18" t="s">
        <v>59</v>
      </c>
      <c r="Y53" s="18" t="s">
        <v>51</v>
      </c>
      <c r="Z53" s="18" t="s">
        <v>128</v>
      </c>
      <c r="AA53" s="18" t="s">
        <v>214</v>
      </c>
      <c r="AB53" s="23" t="s">
        <v>392</v>
      </c>
      <c r="AC53" s="28">
        <v>43977</v>
      </c>
      <c r="AD53" s="5" t="s">
        <v>294</v>
      </c>
      <c r="AE53" s="19">
        <v>5</v>
      </c>
      <c r="AF53" s="19">
        <v>5</v>
      </c>
      <c r="AG53" s="19">
        <v>5</v>
      </c>
      <c r="AH53" s="19" t="s">
        <v>45</v>
      </c>
      <c r="AI53" s="19" t="e">
        <v>#N/A</v>
      </c>
      <c r="AJ53" s="19" t="s">
        <v>45</v>
      </c>
      <c r="AK53" s="19" t="s">
        <v>44</v>
      </c>
      <c r="AL53" s="19">
        <v>3</v>
      </c>
      <c r="AM53" s="19">
        <v>0</v>
      </c>
      <c r="AN53" s="19">
        <v>3</v>
      </c>
      <c r="AO53" s="19">
        <v>1</v>
      </c>
      <c r="AP53" s="19">
        <v>1.25</v>
      </c>
      <c r="AQ53" s="19">
        <v>3</v>
      </c>
      <c r="AR53" s="10" t="s">
        <v>45</v>
      </c>
      <c r="AS53" s="18" t="s">
        <v>43</v>
      </c>
      <c r="AT53" s="18" t="s">
        <v>370</v>
      </c>
      <c r="AU53" s="18" t="s">
        <v>370</v>
      </c>
      <c r="AV53" s="18" t="s">
        <v>378</v>
      </c>
    </row>
    <row r="54" spans="2:48" ht="90" x14ac:dyDescent="0.25">
      <c r="B54" s="20" t="s">
        <v>161</v>
      </c>
      <c r="C54" s="23" t="s">
        <v>159</v>
      </c>
      <c r="D54" s="23" t="s">
        <v>83</v>
      </c>
      <c r="E54" s="23" t="s">
        <v>90</v>
      </c>
      <c r="F54" s="23" t="s">
        <v>97</v>
      </c>
      <c r="G54" s="23"/>
      <c r="H54" s="23" t="s">
        <v>114</v>
      </c>
      <c r="I54" s="23" t="s">
        <v>280</v>
      </c>
      <c r="J54" s="23" t="s">
        <v>109</v>
      </c>
      <c r="K54" s="23" t="s">
        <v>69</v>
      </c>
      <c r="L54" s="23" t="s">
        <v>218</v>
      </c>
      <c r="M54" s="23" t="s">
        <v>122</v>
      </c>
      <c r="N54" s="23">
        <v>2012</v>
      </c>
      <c r="O54" s="23" t="s">
        <v>34</v>
      </c>
      <c r="P54" s="23" t="s">
        <v>224</v>
      </c>
      <c r="Q54" s="23" t="s">
        <v>285</v>
      </c>
      <c r="R54" s="24" t="s">
        <v>14</v>
      </c>
      <c r="S54" s="24" t="s">
        <v>14</v>
      </c>
      <c r="T54" s="24" t="s">
        <v>14</v>
      </c>
      <c r="U54" s="23" t="s">
        <v>293</v>
      </c>
      <c r="V54" s="25"/>
      <c r="W54" s="18" t="s">
        <v>55</v>
      </c>
      <c r="X54" s="23" t="s">
        <v>59</v>
      </c>
      <c r="Y54" s="23" t="s">
        <v>51</v>
      </c>
      <c r="Z54" s="23" t="s">
        <v>128</v>
      </c>
      <c r="AA54" s="23" t="s">
        <v>214</v>
      </c>
      <c r="AB54" s="23" t="s">
        <v>392</v>
      </c>
      <c r="AC54" s="28">
        <v>43977</v>
      </c>
      <c r="AD54" s="29" t="s">
        <v>294</v>
      </c>
      <c r="AE54" s="24">
        <v>5</v>
      </c>
      <c r="AF54" s="24">
        <v>5</v>
      </c>
      <c r="AG54" s="24">
        <v>5</v>
      </c>
      <c r="AH54" s="24" t="s">
        <v>45</v>
      </c>
      <c r="AI54" s="24" t="e">
        <v>#N/A</v>
      </c>
      <c r="AJ54" s="24" t="s">
        <v>45</v>
      </c>
      <c r="AK54" s="24" t="s">
        <v>44</v>
      </c>
      <c r="AL54" s="24">
        <v>3</v>
      </c>
      <c r="AM54" s="24">
        <v>0</v>
      </c>
      <c r="AN54" s="24">
        <v>3</v>
      </c>
      <c r="AO54" s="24">
        <v>1</v>
      </c>
      <c r="AP54" s="24">
        <v>1.25</v>
      </c>
      <c r="AQ54" s="24">
        <v>3</v>
      </c>
      <c r="AR54" s="30" t="s">
        <v>45</v>
      </c>
      <c r="AS54" s="23" t="s">
        <v>43</v>
      </c>
      <c r="AT54" s="23" t="s">
        <v>370</v>
      </c>
      <c r="AU54" s="23" t="s">
        <v>370</v>
      </c>
      <c r="AV54" s="18" t="s">
        <v>378</v>
      </c>
    </row>
    <row r="55" spans="2:48" ht="90" x14ac:dyDescent="0.25">
      <c r="B55" s="20" t="s">
        <v>162</v>
      </c>
      <c r="C55" s="23" t="s">
        <v>163</v>
      </c>
      <c r="D55" s="23" t="s">
        <v>83</v>
      </c>
      <c r="E55" s="23" t="s">
        <v>90</v>
      </c>
      <c r="F55" s="23" t="s">
        <v>97</v>
      </c>
      <c r="G55" s="23"/>
      <c r="H55" s="23" t="s">
        <v>114</v>
      </c>
      <c r="I55" s="23" t="s">
        <v>280</v>
      </c>
      <c r="J55" s="23" t="s">
        <v>109</v>
      </c>
      <c r="K55" s="23" t="s">
        <v>69</v>
      </c>
      <c r="L55" s="23" t="s">
        <v>218</v>
      </c>
      <c r="M55" s="23" t="s">
        <v>122</v>
      </c>
      <c r="N55" s="23">
        <v>2012</v>
      </c>
      <c r="O55" s="23" t="s">
        <v>34</v>
      </c>
      <c r="P55" s="23" t="s">
        <v>224</v>
      </c>
      <c r="Q55" s="23" t="s">
        <v>285</v>
      </c>
      <c r="R55" s="24" t="s">
        <v>14</v>
      </c>
      <c r="S55" s="24" t="s">
        <v>14</v>
      </c>
      <c r="T55" s="24" t="s">
        <v>14</v>
      </c>
      <c r="U55" s="23" t="s">
        <v>293</v>
      </c>
      <c r="V55" s="27"/>
      <c r="W55" s="18" t="s">
        <v>55</v>
      </c>
      <c r="X55" s="23" t="s">
        <v>59</v>
      </c>
      <c r="Y55" s="23" t="s">
        <v>51</v>
      </c>
      <c r="Z55" s="23" t="s">
        <v>128</v>
      </c>
      <c r="AA55" s="23" t="s">
        <v>214</v>
      </c>
      <c r="AB55" s="23" t="s">
        <v>392</v>
      </c>
      <c r="AC55" s="28">
        <v>43977</v>
      </c>
      <c r="AD55" s="29" t="s">
        <v>294</v>
      </c>
      <c r="AE55" s="24">
        <v>5</v>
      </c>
      <c r="AF55" s="24">
        <v>5</v>
      </c>
      <c r="AG55" s="24">
        <v>5</v>
      </c>
      <c r="AH55" s="24" t="s">
        <v>45</v>
      </c>
      <c r="AI55" s="24" t="e">
        <v>#N/A</v>
      </c>
      <c r="AJ55" s="24" t="s">
        <v>45</v>
      </c>
      <c r="AK55" s="24" t="s">
        <v>44</v>
      </c>
      <c r="AL55" s="24">
        <v>3</v>
      </c>
      <c r="AM55" s="24">
        <v>0</v>
      </c>
      <c r="AN55" s="24">
        <v>3</v>
      </c>
      <c r="AO55" s="24">
        <v>1</v>
      </c>
      <c r="AP55" s="24">
        <v>1.25</v>
      </c>
      <c r="AQ55" s="24">
        <v>3</v>
      </c>
      <c r="AR55" s="30" t="s">
        <v>45</v>
      </c>
      <c r="AS55" s="23" t="s">
        <v>43</v>
      </c>
      <c r="AT55" s="23" t="s">
        <v>370</v>
      </c>
      <c r="AU55" s="23" t="s">
        <v>370</v>
      </c>
      <c r="AV55" s="18" t="s">
        <v>378</v>
      </c>
    </row>
    <row r="56" spans="2:48" ht="105" x14ac:dyDescent="0.25">
      <c r="B56" s="20" t="s">
        <v>123</v>
      </c>
      <c r="C56" s="18" t="s">
        <v>117</v>
      </c>
      <c r="D56" s="18" t="s">
        <v>81</v>
      </c>
      <c r="E56" s="18" t="s">
        <v>90</v>
      </c>
      <c r="F56" s="18" t="s">
        <v>98</v>
      </c>
      <c r="G56" s="18"/>
      <c r="H56" s="18" t="s">
        <v>114</v>
      </c>
      <c r="I56" s="18" t="s">
        <v>125</v>
      </c>
      <c r="J56" s="18" t="s">
        <v>109</v>
      </c>
      <c r="K56" s="18" t="s">
        <v>69</v>
      </c>
      <c r="L56" s="18" t="s">
        <v>120</v>
      </c>
      <c r="M56" s="18" t="s">
        <v>122</v>
      </c>
      <c r="N56" s="18">
        <v>2012</v>
      </c>
      <c r="O56" s="18" t="s">
        <v>34</v>
      </c>
      <c r="P56" s="18" t="s">
        <v>281</v>
      </c>
      <c r="Q56" s="18" t="s">
        <v>282</v>
      </c>
      <c r="R56" s="19" t="s">
        <v>14</v>
      </c>
      <c r="S56" s="19" t="s">
        <v>14</v>
      </c>
      <c r="T56" s="19" t="s">
        <v>14</v>
      </c>
      <c r="U56" s="18" t="s">
        <v>41</v>
      </c>
      <c r="W56" s="18" t="s">
        <v>56</v>
      </c>
      <c r="X56" s="18" t="s">
        <v>61</v>
      </c>
      <c r="Y56" s="18" t="s">
        <v>50</v>
      </c>
      <c r="Z56" s="18" t="s">
        <v>128</v>
      </c>
      <c r="AA56" s="18" t="s">
        <v>214</v>
      </c>
      <c r="AB56" s="18" t="s">
        <v>371</v>
      </c>
      <c r="AC56" s="7">
        <v>43972</v>
      </c>
      <c r="AD56" s="5" t="str">
        <f t="shared" ref="AD56:AD97" si="36">IF((AE56+AF56+AG56+AL56+AM56+AN56+AO56+AP56)&gt;0,"ACTIVO CALIFICADO","FALTA INFORMACIÓN")</f>
        <v>ACTIVO CALIFICADO</v>
      </c>
      <c r="AE56" s="19">
        <f t="shared" ref="AE56:AG74" si="37">IF(R56="",0,IF(R56="Si",5,IF(R56="Parcialmente",3,0.1)))</f>
        <v>5</v>
      </c>
      <c r="AF56" s="19">
        <f t="shared" si="37"/>
        <v>5</v>
      </c>
      <c r="AG56" s="19">
        <f t="shared" si="37"/>
        <v>5</v>
      </c>
      <c r="AH56" s="19" t="s">
        <v>45</v>
      </c>
      <c r="AI56" s="19" t="e">
        <v>#N/A</v>
      </c>
      <c r="AJ56" s="19" t="s">
        <v>45</v>
      </c>
      <c r="AK56" s="19" t="str">
        <f t="shared" ref="AK56:AK97" si="38">IF(AND(AP56&gt;=0,AP56&lt;=2),"Bajo",IF(AND(AP56&gt;=2.1,AP56&lt;=3),"Medio",IF(AND(AP56&gt;=3.1,AP56&lt;=5),"Alto")))</f>
        <v>Medio</v>
      </c>
      <c r="AL56" s="19">
        <f t="shared" ref="AL56:AO71" si="39">IF(U56="",0,IF(AH56="Bajo",1,IF(AH56="Medio",2,3)))</f>
        <v>3</v>
      </c>
      <c r="AM56" s="19">
        <f t="shared" si="39"/>
        <v>0</v>
      </c>
      <c r="AN56" s="19">
        <f t="shared" si="39"/>
        <v>3</v>
      </c>
      <c r="AO56" s="19">
        <f t="shared" si="39"/>
        <v>2</v>
      </c>
      <c r="AP56" s="19">
        <v>3</v>
      </c>
      <c r="AQ56" s="19">
        <f t="shared" ref="AQ56:AQ97" si="40">MAXA(AL56,AN56,AO56,AM56)</f>
        <v>3</v>
      </c>
      <c r="AR56" s="10" t="str">
        <f t="shared" ref="AR56:AR97" si="41">IF(AQ56=1,"Bajo",IF(AQ56=2,"Medio","Alto"))</f>
        <v>Alto</v>
      </c>
      <c r="AS56" s="18" t="s">
        <v>43</v>
      </c>
      <c r="AT56" s="18" t="s">
        <v>372</v>
      </c>
      <c r="AU56" s="18" t="str">
        <f t="shared" ref="AU56:AU97" si="42">AT56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56" s="18" t="s">
        <v>378</v>
      </c>
    </row>
    <row r="57" spans="2:48" ht="105" x14ac:dyDescent="0.25">
      <c r="B57" s="20" t="s">
        <v>123</v>
      </c>
      <c r="C57" s="18" t="s">
        <v>117</v>
      </c>
      <c r="D57" s="18" t="s">
        <v>81</v>
      </c>
      <c r="E57" s="18" t="s">
        <v>90</v>
      </c>
      <c r="F57" s="18" t="s">
        <v>99</v>
      </c>
      <c r="G57" s="18"/>
      <c r="H57" s="18" t="s">
        <v>114</v>
      </c>
      <c r="I57" s="18" t="s">
        <v>125</v>
      </c>
      <c r="J57" s="18" t="s">
        <v>109</v>
      </c>
      <c r="K57" s="18" t="s">
        <v>69</v>
      </c>
      <c r="L57" s="18" t="s">
        <v>120</v>
      </c>
      <c r="M57" s="18" t="s">
        <v>122</v>
      </c>
      <c r="N57" s="18">
        <v>2012</v>
      </c>
      <c r="O57" s="18" t="s">
        <v>34</v>
      </c>
      <c r="P57" s="18" t="s">
        <v>281</v>
      </c>
      <c r="Q57" s="18" t="s">
        <v>282</v>
      </c>
      <c r="R57" s="19" t="s">
        <v>14</v>
      </c>
      <c r="S57" s="19" t="s">
        <v>14</v>
      </c>
      <c r="T57" s="19" t="s">
        <v>14</v>
      </c>
      <c r="U57" s="18" t="s">
        <v>41</v>
      </c>
      <c r="W57" s="18" t="s">
        <v>56</v>
      </c>
      <c r="X57" s="18" t="s">
        <v>61</v>
      </c>
      <c r="Y57" s="18" t="s">
        <v>50</v>
      </c>
      <c r="Z57" s="18" t="s">
        <v>128</v>
      </c>
      <c r="AA57" s="18" t="s">
        <v>214</v>
      </c>
      <c r="AB57" s="18" t="s">
        <v>371</v>
      </c>
      <c r="AC57" s="7">
        <v>43972</v>
      </c>
      <c r="AD57" s="5" t="str">
        <f t="shared" si="36"/>
        <v>ACTIVO CALIFICADO</v>
      </c>
      <c r="AE57" s="19">
        <f t="shared" si="37"/>
        <v>5</v>
      </c>
      <c r="AF57" s="19">
        <f t="shared" si="37"/>
        <v>5</v>
      </c>
      <c r="AG57" s="19">
        <f t="shared" si="37"/>
        <v>5</v>
      </c>
      <c r="AH57" s="19" t="s">
        <v>45</v>
      </c>
      <c r="AI57" s="19" t="e">
        <v>#N/A</v>
      </c>
      <c r="AJ57" s="19" t="s">
        <v>45</v>
      </c>
      <c r="AK57" s="19" t="str">
        <f t="shared" si="38"/>
        <v>Medio</v>
      </c>
      <c r="AL57" s="19">
        <f t="shared" si="39"/>
        <v>3</v>
      </c>
      <c r="AM57" s="19">
        <f t="shared" si="39"/>
        <v>0</v>
      </c>
      <c r="AN57" s="19">
        <f t="shared" si="39"/>
        <v>3</v>
      </c>
      <c r="AO57" s="19">
        <f t="shared" si="39"/>
        <v>2</v>
      </c>
      <c r="AP57" s="19">
        <v>3</v>
      </c>
      <c r="AQ57" s="19">
        <f t="shared" si="40"/>
        <v>3</v>
      </c>
      <c r="AR57" s="10" t="str">
        <f t="shared" si="41"/>
        <v>Alto</v>
      </c>
      <c r="AS57" s="18" t="s">
        <v>43</v>
      </c>
      <c r="AT57" s="18" t="s">
        <v>372</v>
      </c>
      <c r="AU57"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57" s="18" t="s">
        <v>378</v>
      </c>
    </row>
    <row r="58" spans="2:48" ht="105" x14ac:dyDescent="0.25">
      <c r="B58" s="20" t="s">
        <v>116</v>
      </c>
      <c r="C58" s="18" t="s">
        <v>117</v>
      </c>
      <c r="D58" s="18" t="s">
        <v>81</v>
      </c>
      <c r="E58" s="18" t="s">
        <v>90</v>
      </c>
      <c r="F58" s="18" t="s">
        <v>99</v>
      </c>
      <c r="G58" s="18"/>
      <c r="H58" s="18" t="s">
        <v>114</v>
      </c>
      <c r="I58" s="18" t="s">
        <v>118</v>
      </c>
      <c r="J58" s="18" t="s">
        <v>109</v>
      </c>
      <c r="K58" s="18" t="s">
        <v>69</v>
      </c>
      <c r="L58" s="18" t="s">
        <v>120</v>
      </c>
      <c r="M58" s="18" t="s">
        <v>122</v>
      </c>
      <c r="N58" s="18">
        <v>2012</v>
      </c>
      <c r="O58" s="18" t="s">
        <v>34</v>
      </c>
      <c r="P58" s="18" t="s">
        <v>281</v>
      </c>
      <c r="Q58" s="18" t="s">
        <v>282</v>
      </c>
      <c r="R58" s="19" t="s">
        <v>14</v>
      </c>
      <c r="S58" s="19" t="s">
        <v>14</v>
      </c>
      <c r="T58" s="19" t="s">
        <v>14</v>
      </c>
      <c r="U58" s="18" t="s">
        <v>41</v>
      </c>
      <c r="W58" s="18" t="s">
        <v>56</v>
      </c>
      <c r="X58" s="18" t="s">
        <v>61</v>
      </c>
      <c r="Y58" s="18" t="s">
        <v>48</v>
      </c>
      <c r="Z58" s="18" t="s">
        <v>128</v>
      </c>
      <c r="AA58" s="18" t="s">
        <v>214</v>
      </c>
      <c r="AB58" s="18" t="s">
        <v>371</v>
      </c>
      <c r="AC58" s="7">
        <v>43972</v>
      </c>
      <c r="AD58" s="5" t="str">
        <f t="shared" si="36"/>
        <v>ACTIVO CALIFICADO</v>
      </c>
      <c r="AE58" s="19">
        <f t="shared" si="37"/>
        <v>5</v>
      </c>
      <c r="AF58" s="19">
        <f t="shared" si="37"/>
        <v>5</v>
      </c>
      <c r="AG58" s="19">
        <f t="shared" si="37"/>
        <v>5</v>
      </c>
      <c r="AH58" s="19" t="s">
        <v>45</v>
      </c>
      <c r="AI58" s="19" t="e">
        <v>#N/A</v>
      </c>
      <c r="AJ58" s="19" t="s">
        <v>45</v>
      </c>
      <c r="AK58" s="19" t="str">
        <f t="shared" si="38"/>
        <v>Alto</v>
      </c>
      <c r="AL58" s="19">
        <f t="shared" si="39"/>
        <v>3</v>
      </c>
      <c r="AM58" s="19">
        <f t="shared" si="39"/>
        <v>0</v>
      </c>
      <c r="AN58" s="19">
        <f t="shared" si="39"/>
        <v>3</v>
      </c>
      <c r="AO58" s="19">
        <f t="shared" si="39"/>
        <v>3</v>
      </c>
      <c r="AP58" s="19">
        <v>4.5</v>
      </c>
      <c r="AQ58" s="19">
        <f t="shared" si="40"/>
        <v>3</v>
      </c>
      <c r="AR58" s="10" t="str">
        <f t="shared" si="41"/>
        <v>Alto</v>
      </c>
      <c r="AS58" s="18" t="s">
        <v>43</v>
      </c>
      <c r="AT58" s="18" t="s">
        <v>372</v>
      </c>
      <c r="AU58"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58" s="18" t="s">
        <v>378</v>
      </c>
    </row>
    <row r="59" spans="2:48" ht="105" x14ac:dyDescent="0.25">
      <c r="B59" s="20" t="s">
        <v>164</v>
      </c>
      <c r="C59" s="18" t="s">
        <v>117</v>
      </c>
      <c r="D59" s="18" t="s">
        <v>81</v>
      </c>
      <c r="E59" s="18" t="s">
        <v>90</v>
      </c>
      <c r="F59" s="18" t="s">
        <v>98</v>
      </c>
      <c r="G59" s="18"/>
      <c r="H59" s="18" t="s">
        <v>114</v>
      </c>
      <c r="I59" s="18" t="s">
        <v>194</v>
      </c>
      <c r="J59" s="18" t="s">
        <v>109</v>
      </c>
      <c r="K59" s="18" t="s">
        <v>69</v>
      </c>
      <c r="L59" s="18" t="s">
        <v>120</v>
      </c>
      <c r="M59" s="18" t="s">
        <v>208</v>
      </c>
      <c r="N59" s="18">
        <v>2012</v>
      </c>
      <c r="O59" s="18" t="s">
        <v>212</v>
      </c>
      <c r="P59" s="18" t="s">
        <v>281</v>
      </c>
      <c r="Q59" s="18" t="s">
        <v>282</v>
      </c>
      <c r="R59" s="19" t="s">
        <v>14</v>
      </c>
      <c r="S59" s="19" t="s">
        <v>14</v>
      </c>
      <c r="T59" s="19" t="s">
        <v>14</v>
      </c>
      <c r="U59" s="18" t="s">
        <v>41</v>
      </c>
      <c r="W59" s="18" t="s">
        <v>55</v>
      </c>
      <c r="X59" s="18" t="s">
        <v>58</v>
      </c>
      <c r="Y59" s="18" t="s">
        <v>51</v>
      </c>
      <c r="Z59" s="18" t="s">
        <v>215</v>
      </c>
      <c r="AA59" s="18" t="s">
        <v>129</v>
      </c>
      <c r="AB59" s="18" t="s">
        <v>371</v>
      </c>
      <c r="AC59" s="7">
        <v>43972</v>
      </c>
      <c r="AD59" s="5" t="str">
        <f t="shared" si="36"/>
        <v>ACTIVO CALIFICADO</v>
      </c>
      <c r="AE59" s="19">
        <f t="shared" si="37"/>
        <v>5</v>
      </c>
      <c r="AF59" s="19">
        <f t="shared" si="37"/>
        <v>5</v>
      </c>
      <c r="AG59" s="19">
        <f t="shared" si="37"/>
        <v>5</v>
      </c>
      <c r="AH59" s="19" t="s">
        <v>45</v>
      </c>
      <c r="AI59" s="19" t="e">
        <v>#N/A</v>
      </c>
      <c r="AJ59" s="19" t="s">
        <v>46</v>
      </c>
      <c r="AK59" s="19" t="str">
        <f t="shared" si="38"/>
        <v>Bajo</v>
      </c>
      <c r="AL59" s="19">
        <f t="shared" si="39"/>
        <v>3</v>
      </c>
      <c r="AM59" s="19">
        <f t="shared" si="39"/>
        <v>0</v>
      </c>
      <c r="AN59" s="19">
        <f t="shared" si="39"/>
        <v>2</v>
      </c>
      <c r="AO59" s="19">
        <f t="shared" si="39"/>
        <v>1</v>
      </c>
      <c r="AP59" s="19">
        <v>0.625</v>
      </c>
      <c r="AQ59" s="19">
        <f t="shared" si="40"/>
        <v>3</v>
      </c>
      <c r="AR59" s="10" t="str">
        <f t="shared" si="41"/>
        <v>Alto</v>
      </c>
      <c r="AS59" s="18" t="s">
        <v>43</v>
      </c>
      <c r="AT59" s="18" t="s">
        <v>372</v>
      </c>
      <c r="AU59"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59" s="18" t="s">
        <v>378</v>
      </c>
    </row>
    <row r="60" spans="2:48" ht="105" x14ac:dyDescent="0.25">
      <c r="B60" s="20" t="s">
        <v>165</v>
      </c>
      <c r="C60" s="18" t="s">
        <v>166</v>
      </c>
      <c r="D60" s="18" t="s">
        <v>81</v>
      </c>
      <c r="E60" s="18" t="s">
        <v>90</v>
      </c>
      <c r="F60" s="18" t="s">
        <v>98</v>
      </c>
      <c r="G60" s="18" t="s">
        <v>103</v>
      </c>
      <c r="H60" s="18" t="s">
        <v>114</v>
      </c>
      <c r="I60" s="18" t="s">
        <v>195</v>
      </c>
      <c r="J60" s="18" t="s">
        <v>109</v>
      </c>
      <c r="K60" s="18" t="s">
        <v>69</v>
      </c>
      <c r="L60" s="18" t="s">
        <v>121</v>
      </c>
      <c r="M60" s="18" t="s">
        <v>122</v>
      </c>
      <c r="N60" s="18">
        <v>2012</v>
      </c>
      <c r="O60" s="18" t="s">
        <v>34</v>
      </c>
      <c r="P60" s="18" t="s">
        <v>281</v>
      </c>
      <c r="Q60" s="18" t="s">
        <v>282</v>
      </c>
      <c r="R60" s="19" t="s">
        <v>14</v>
      </c>
      <c r="S60" s="19" t="s">
        <v>14</v>
      </c>
      <c r="T60" s="19" t="s">
        <v>14</v>
      </c>
      <c r="U60" s="18" t="s">
        <v>41</v>
      </c>
      <c r="W60" s="18" t="s">
        <v>55</v>
      </c>
      <c r="X60" s="18" t="s">
        <v>59</v>
      </c>
      <c r="Y60" s="18" t="s">
        <v>51</v>
      </c>
      <c r="Z60" s="18" t="s">
        <v>128</v>
      </c>
      <c r="AA60" s="18" t="s">
        <v>214</v>
      </c>
      <c r="AB60" s="18" t="s">
        <v>371</v>
      </c>
      <c r="AC60" s="7">
        <v>43972</v>
      </c>
      <c r="AD60" s="5" t="str">
        <f t="shared" si="36"/>
        <v>ACTIVO CALIFICADO</v>
      </c>
      <c r="AE60" s="19">
        <f t="shared" si="37"/>
        <v>5</v>
      </c>
      <c r="AF60" s="19">
        <f t="shared" si="37"/>
        <v>5</v>
      </c>
      <c r="AG60" s="19">
        <f t="shared" si="37"/>
        <v>5</v>
      </c>
      <c r="AH60" s="19" t="s">
        <v>45</v>
      </c>
      <c r="AI60" s="19" t="e">
        <v>#N/A</v>
      </c>
      <c r="AJ60" s="19" t="s">
        <v>46</v>
      </c>
      <c r="AK60" s="19" t="str">
        <f t="shared" si="38"/>
        <v>Bajo</v>
      </c>
      <c r="AL60" s="19">
        <f t="shared" si="39"/>
        <v>3</v>
      </c>
      <c r="AM60" s="19">
        <f t="shared" si="39"/>
        <v>0</v>
      </c>
      <c r="AN60" s="19">
        <f t="shared" si="39"/>
        <v>2</v>
      </c>
      <c r="AO60" s="19">
        <f t="shared" si="39"/>
        <v>1</v>
      </c>
      <c r="AP60" s="19">
        <v>1.25</v>
      </c>
      <c r="AQ60" s="19">
        <f t="shared" si="40"/>
        <v>3</v>
      </c>
      <c r="AR60" s="10" t="str">
        <f t="shared" si="41"/>
        <v>Alto</v>
      </c>
      <c r="AS60" s="18" t="s">
        <v>43</v>
      </c>
      <c r="AT60" s="18" t="s">
        <v>372</v>
      </c>
      <c r="AU60"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60" s="18"/>
    </row>
    <row r="61" spans="2:48" ht="60" x14ac:dyDescent="0.25">
      <c r="B61" s="20" t="s">
        <v>167</v>
      </c>
      <c r="C61" s="18" t="s">
        <v>141</v>
      </c>
      <c r="D61" s="18" t="s">
        <v>81</v>
      </c>
      <c r="E61" s="18" t="s">
        <v>90</v>
      </c>
      <c r="F61" s="18" t="s">
        <v>98</v>
      </c>
      <c r="G61" s="18"/>
      <c r="H61" s="18" t="s">
        <v>114</v>
      </c>
      <c r="I61" s="18" t="s">
        <v>196</v>
      </c>
      <c r="J61" s="18" t="s">
        <v>109</v>
      </c>
      <c r="K61" s="18" t="s">
        <v>69</v>
      </c>
      <c r="L61" s="18" t="s">
        <v>217</v>
      </c>
      <c r="M61" s="18" t="s">
        <v>209</v>
      </c>
      <c r="N61" s="18">
        <v>2012</v>
      </c>
      <c r="O61" s="18" t="s">
        <v>34</v>
      </c>
      <c r="P61" s="18" t="s">
        <v>281</v>
      </c>
      <c r="Q61" s="18" t="s">
        <v>221</v>
      </c>
      <c r="R61" s="19" t="s">
        <v>14</v>
      </c>
      <c r="S61" s="19" t="s">
        <v>14</v>
      </c>
      <c r="T61" s="19" t="s">
        <v>14</v>
      </c>
      <c r="U61" s="18" t="s">
        <v>42</v>
      </c>
      <c r="W61" s="18" t="s">
        <v>56</v>
      </c>
      <c r="X61" s="18" t="s">
        <v>61</v>
      </c>
      <c r="Y61" s="18" t="s">
        <v>48</v>
      </c>
      <c r="Z61" s="18" t="s">
        <v>215</v>
      </c>
      <c r="AA61" s="18" t="s">
        <v>216</v>
      </c>
      <c r="AB61" s="18" t="s">
        <v>371</v>
      </c>
      <c r="AC61" s="7">
        <v>43972</v>
      </c>
      <c r="AD61" s="5" t="str">
        <f t="shared" si="36"/>
        <v>ACTIVO CALIFICADO</v>
      </c>
      <c r="AE61" s="19">
        <f t="shared" si="37"/>
        <v>5</v>
      </c>
      <c r="AF61" s="19">
        <f t="shared" si="37"/>
        <v>5</v>
      </c>
      <c r="AG61" s="19">
        <f t="shared" si="37"/>
        <v>5</v>
      </c>
      <c r="AH61" s="19" t="s">
        <v>45</v>
      </c>
      <c r="AI61" s="19" t="e">
        <v>#N/A</v>
      </c>
      <c r="AJ61" s="19" t="s">
        <v>45</v>
      </c>
      <c r="AK61" s="19" t="str">
        <f t="shared" si="38"/>
        <v>Alto</v>
      </c>
      <c r="AL61" s="19">
        <f t="shared" si="39"/>
        <v>3</v>
      </c>
      <c r="AM61" s="19">
        <f t="shared" si="39"/>
        <v>0</v>
      </c>
      <c r="AN61" s="19">
        <f t="shared" si="39"/>
        <v>3</v>
      </c>
      <c r="AO61" s="19">
        <f t="shared" si="39"/>
        <v>3</v>
      </c>
      <c r="AP61" s="19">
        <v>4.5</v>
      </c>
      <c r="AQ61" s="19">
        <f t="shared" si="40"/>
        <v>3</v>
      </c>
      <c r="AR61" s="10" t="str">
        <f t="shared" si="41"/>
        <v>Alto</v>
      </c>
      <c r="AS61" s="18" t="s">
        <v>43</v>
      </c>
      <c r="AT61" s="18" t="s">
        <v>373</v>
      </c>
      <c r="AU61" s="18" t="str">
        <f t="shared" si="42"/>
        <v>Artículo 19.Información exceptuada por daño a los intereses públicos.
e) El debido proceso y la igualdad de las partes en los procesos judiciales</v>
      </c>
      <c r="AV61" s="18" t="s">
        <v>374</v>
      </c>
    </row>
    <row r="62" spans="2:48" ht="45" x14ac:dyDescent="0.25">
      <c r="B62" s="20" t="s">
        <v>168</v>
      </c>
      <c r="C62" s="18" t="s">
        <v>141</v>
      </c>
      <c r="D62" s="18" t="s">
        <v>81</v>
      </c>
      <c r="E62" s="18" t="s">
        <v>90</v>
      </c>
      <c r="F62" s="18" t="s">
        <v>99</v>
      </c>
      <c r="G62" s="18"/>
      <c r="H62" s="18" t="s">
        <v>114</v>
      </c>
      <c r="I62" s="18" t="s">
        <v>196</v>
      </c>
      <c r="J62" s="18" t="s">
        <v>109</v>
      </c>
      <c r="K62" s="18" t="s">
        <v>69</v>
      </c>
      <c r="L62" s="18" t="s">
        <v>217</v>
      </c>
      <c r="M62" s="18" t="s">
        <v>210</v>
      </c>
      <c r="N62" s="18">
        <v>2012</v>
      </c>
      <c r="O62" s="18" t="s">
        <v>34</v>
      </c>
      <c r="P62" s="18" t="s">
        <v>281</v>
      </c>
      <c r="Q62" s="18" t="s">
        <v>221</v>
      </c>
      <c r="R62" s="19" t="s">
        <v>14</v>
      </c>
      <c r="S62" s="19" t="s">
        <v>14</v>
      </c>
      <c r="T62" s="19" t="s">
        <v>14</v>
      </c>
      <c r="U62" s="18" t="s">
        <v>42</v>
      </c>
      <c r="W62" s="18" t="s">
        <v>56</v>
      </c>
      <c r="X62" s="18" t="s">
        <v>61</v>
      </c>
      <c r="Y62" s="18" t="s">
        <v>48</v>
      </c>
      <c r="Z62" s="18" t="s">
        <v>215</v>
      </c>
      <c r="AA62" s="18" t="s">
        <v>216</v>
      </c>
      <c r="AB62" s="18" t="s">
        <v>371</v>
      </c>
      <c r="AC62" s="7">
        <v>43972</v>
      </c>
      <c r="AD62" s="5" t="str">
        <f t="shared" si="36"/>
        <v>ACTIVO CALIFICADO</v>
      </c>
      <c r="AE62" s="19">
        <f t="shared" si="37"/>
        <v>5</v>
      </c>
      <c r="AF62" s="19">
        <f t="shared" si="37"/>
        <v>5</v>
      </c>
      <c r="AG62" s="19">
        <f t="shared" si="37"/>
        <v>5</v>
      </c>
      <c r="AH62" s="19" t="s">
        <v>45</v>
      </c>
      <c r="AI62" s="19" t="e">
        <v>#N/A</v>
      </c>
      <c r="AJ62" s="19" t="s">
        <v>45</v>
      </c>
      <c r="AK62" s="19" t="str">
        <f t="shared" si="38"/>
        <v>Alto</v>
      </c>
      <c r="AL62" s="19">
        <f t="shared" si="39"/>
        <v>3</v>
      </c>
      <c r="AM62" s="19">
        <f t="shared" si="39"/>
        <v>0</v>
      </c>
      <c r="AN62" s="19">
        <f t="shared" si="39"/>
        <v>3</v>
      </c>
      <c r="AO62" s="19">
        <f t="shared" si="39"/>
        <v>3</v>
      </c>
      <c r="AP62" s="19">
        <v>4.5</v>
      </c>
      <c r="AQ62" s="19">
        <f t="shared" si="40"/>
        <v>3</v>
      </c>
      <c r="AR62" s="10" t="str">
        <f t="shared" si="41"/>
        <v>Alto</v>
      </c>
      <c r="AS62" s="18" t="s">
        <v>43</v>
      </c>
      <c r="AT62" s="18" t="s">
        <v>373</v>
      </c>
      <c r="AU62" s="18" t="str">
        <f t="shared" si="42"/>
        <v>Artículo 19.Información exceptuada por daño a los intereses públicos.
e) El debido proceso y la igualdad de las partes en los procesos judiciales</v>
      </c>
      <c r="AV62" s="18" t="s">
        <v>374</v>
      </c>
    </row>
    <row r="63" spans="2:48" ht="60" x14ac:dyDescent="0.25">
      <c r="B63" s="20" t="s">
        <v>170</v>
      </c>
      <c r="C63" s="18" t="s">
        <v>141</v>
      </c>
      <c r="D63" s="18" t="s">
        <v>81</v>
      </c>
      <c r="E63" s="18" t="s">
        <v>90</v>
      </c>
      <c r="F63" s="18" t="s">
        <v>98</v>
      </c>
      <c r="G63" s="18"/>
      <c r="H63" s="18" t="s">
        <v>114</v>
      </c>
      <c r="I63" s="18" t="s">
        <v>198</v>
      </c>
      <c r="J63" s="18" t="s">
        <v>109</v>
      </c>
      <c r="K63" s="18" t="s">
        <v>69</v>
      </c>
      <c r="L63" s="18" t="s">
        <v>120</v>
      </c>
      <c r="M63" s="18" t="s">
        <v>211</v>
      </c>
      <c r="N63" s="18">
        <v>2012</v>
      </c>
      <c r="O63" s="18" t="s">
        <v>34</v>
      </c>
      <c r="P63" s="18" t="s">
        <v>281</v>
      </c>
      <c r="Q63" s="18" t="s">
        <v>221</v>
      </c>
      <c r="R63" s="19" t="s">
        <v>14</v>
      </c>
      <c r="S63" s="19" t="s">
        <v>14</v>
      </c>
      <c r="T63" s="19" t="s">
        <v>14</v>
      </c>
      <c r="U63" s="18" t="s">
        <v>42</v>
      </c>
      <c r="W63" s="18" t="s">
        <v>55</v>
      </c>
      <c r="X63" s="18" t="s">
        <v>59</v>
      </c>
      <c r="Y63" s="18" t="s">
        <v>50</v>
      </c>
      <c r="Z63" s="18" t="s">
        <v>215</v>
      </c>
      <c r="AA63" s="18" t="s">
        <v>396</v>
      </c>
      <c r="AB63" s="18" t="s">
        <v>371</v>
      </c>
      <c r="AC63" s="7">
        <v>43972</v>
      </c>
      <c r="AD63" s="5" t="str">
        <f t="shared" si="36"/>
        <v>ACTIVO CALIFICADO</v>
      </c>
      <c r="AE63" s="19">
        <f t="shared" si="37"/>
        <v>5</v>
      </c>
      <c r="AF63" s="19">
        <f t="shared" si="37"/>
        <v>5</v>
      </c>
      <c r="AG63" s="19">
        <f t="shared" si="37"/>
        <v>5</v>
      </c>
      <c r="AH63" s="19" t="s">
        <v>45</v>
      </c>
      <c r="AI63" s="19" t="e">
        <v>#N/A</v>
      </c>
      <c r="AJ63" s="19" t="s">
        <v>46</v>
      </c>
      <c r="AK63" s="19" t="str">
        <f t="shared" si="38"/>
        <v>Bajo</v>
      </c>
      <c r="AL63" s="19">
        <f t="shared" si="39"/>
        <v>3</v>
      </c>
      <c r="AM63" s="19">
        <f t="shared" si="39"/>
        <v>0</v>
      </c>
      <c r="AN63" s="19">
        <f t="shared" si="39"/>
        <v>2</v>
      </c>
      <c r="AO63" s="19">
        <f t="shared" si="39"/>
        <v>1</v>
      </c>
      <c r="AP63" s="19">
        <v>1.5</v>
      </c>
      <c r="AQ63" s="19">
        <f t="shared" si="40"/>
        <v>3</v>
      </c>
      <c r="AR63" s="10" t="str">
        <f t="shared" si="41"/>
        <v>Alto</v>
      </c>
      <c r="AS63" s="18" t="s">
        <v>43</v>
      </c>
      <c r="AT63" s="18"/>
      <c r="AU63" s="18">
        <f t="shared" si="42"/>
        <v>0</v>
      </c>
      <c r="AV63" s="18" t="s">
        <v>374</v>
      </c>
    </row>
    <row r="64" spans="2:48" ht="75" x14ac:dyDescent="0.25">
      <c r="B64" s="20" t="s">
        <v>171</v>
      </c>
      <c r="C64" s="18" t="s">
        <v>172</v>
      </c>
      <c r="D64" s="18" t="s">
        <v>80</v>
      </c>
      <c r="E64" s="18" t="s">
        <v>90</v>
      </c>
      <c r="F64" s="18" t="s">
        <v>98</v>
      </c>
      <c r="G64" s="18"/>
      <c r="H64" s="18" t="s">
        <v>114</v>
      </c>
      <c r="I64" s="18" t="s">
        <v>357</v>
      </c>
      <c r="J64" s="18" t="s">
        <v>109</v>
      </c>
      <c r="K64" s="18" t="s">
        <v>69</v>
      </c>
      <c r="L64" s="18" t="s">
        <v>121</v>
      </c>
      <c r="M64" s="18" t="s">
        <v>122</v>
      </c>
      <c r="N64" s="18">
        <v>2012</v>
      </c>
      <c r="O64" s="18" t="s">
        <v>34</v>
      </c>
      <c r="P64" s="18" t="s">
        <v>281</v>
      </c>
      <c r="Q64" s="18" t="s">
        <v>221</v>
      </c>
      <c r="R64" s="19" t="s">
        <v>14</v>
      </c>
      <c r="S64" s="19" t="s">
        <v>14</v>
      </c>
      <c r="T64" s="19" t="s">
        <v>14</v>
      </c>
      <c r="U64" s="18" t="s">
        <v>41</v>
      </c>
      <c r="W64" s="18" t="s">
        <v>55</v>
      </c>
      <c r="X64" s="18" t="s">
        <v>61</v>
      </c>
      <c r="Y64" s="18" t="s">
        <v>50</v>
      </c>
      <c r="Z64" s="18" t="s">
        <v>128</v>
      </c>
      <c r="AA64" s="18" t="s">
        <v>214</v>
      </c>
      <c r="AB64" s="18" t="s">
        <v>371</v>
      </c>
      <c r="AC64" s="7">
        <v>43972</v>
      </c>
      <c r="AD64" s="5" t="str">
        <f t="shared" si="36"/>
        <v>ACTIVO CALIFICADO</v>
      </c>
      <c r="AE64" s="19">
        <f t="shared" si="37"/>
        <v>5</v>
      </c>
      <c r="AF64" s="19">
        <f t="shared" si="37"/>
        <v>5</v>
      </c>
      <c r="AG64" s="19">
        <f t="shared" si="37"/>
        <v>5</v>
      </c>
      <c r="AH64" s="19" t="s">
        <v>45</v>
      </c>
      <c r="AI64" s="19" t="e">
        <v>#N/A</v>
      </c>
      <c r="AJ64" s="19" t="s">
        <v>46</v>
      </c>
      <c r="AK64" s="19" t="str">
        <f t="shared" si="38"/>
        <v>Medio</v>
      </c>
      <c r="AL64" s="19">
        <f t="shared" si="39"/>
        <v>3</v>
      </c>
      <c r="AM64" s="19">
        <f t="shared" si="39"/>
        <v>0</v>
      </c>
      <c r="AN64" s="19">
        <f t="shared" si="39"/>
        <v>2</v>
      </c>
      <c r="AO64" s="19">
        <f t="shared" si="39"/>
        <v>2</v>
      </c>
      <c r="AP64" s="19">
        <v>3</v>
      </c>
      <c r="AQ64" s="19">
        <f t="shared" si="40"/>
        <v>3</v>
      </c>
      <c r="AR64" s="10" t="str">
        <f t="shared" si="41"/>
        <v>Alto</v>
      </c>
      <c r="AS64" s="18" t="s">
        <v>43</v>
      </c>
      <c r="AT64" s="18" t="s">
        <v>375</v>
      </c>
      <c r="AU64"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64" s="18" t="s">
        <v>378</v>
      </c>
    </row>
    <row r="65" spans="2:48" ht="75" x14ac:dyDescent="0.25">
      <c r="B65" s="20" t="s">
        <v>171</v>
      </c>
      <c r="C65" s="18" t="s">
        <v>172</v>
      </c>
      <c r="D65" s="18" t="s">
        <v>80</v>
      </c>
      <c r="E65" s="18" t="s">
        <v>90</v>
      </c>
      <c r="F65" s="18" t="s">
        <v>99</v>
      </c>
      <c r="G65" s="18"/>
      <c r="H65" s="18" t="s">
        <v>114</v>
      </c>
      <c r="I65" s="18" t="s">
        <v>199</v>
      </c>
      <c r="J65" s="18" t="s">
        <v>109</v>
      </c>
      <c r="K65" s="18" t="s">
        <v>69</v>
      </c>
      <c r="L65" s="18" t="s">
        <v>121</v>
      </c>
      <c r="M65" s="18" t="s">
        <v>122</v>
      </c>
      <c r="N65" s="18">
        <v>2012</v>
      </c>
      <c r="O65" s="18" t="s">
        <v>34</v>
      </c>
      <c r="P65" s="18" t="s">
        <v>281</v>
      </c>
      <c r="Q65" s="18" t="s">
        <v>221</v>
      </c>
      <c r="R65" s="19" t="s">
        <v>14</v>
      </c>
      <c r="S65" s="19" t="s">
        <v>14</v>
      </c>
      <c r="T65" s="19" t="s">
        <v>14</v>
      </c>
      <c r="U65" s="18" t="s">
        <v>41</v>
      </c>
      <c r="W65" s="18" t="s">
        <v>55</v>
      </c>
      <c r="X65" s="18" t="s">
        <v>61</v>
      </c>
      <c r="Y65" s="18" t="s">
        <v>50</v>
      </c>
      <c r="Z65" s="18" t="s">
        <v>128</v>
      </c>
      <c r="AA65" s="18" t="s">
        <v>214</v>
      </c>
      <c r="AB65" s="18" t="s">
        <v>371</v>
      </c>
      <c r="AC65" s="7">
        <v>43972</v>
      </c>
      <c r="AD65" s="5" t="str">
        <f t="shared" si="36"/>
        <v>ACTIVO CALIFICADO</v>
      </c>
      <c r="AE65" s="19">
        <f t="shared" si="37"/>
        <v>5</v>
      </c>
      <c r="AF65" s="19">
        <f t="shared" si="37"/>
        <v>5</v>
      </c>
      <c r="AG65" s="19">
        <f t="shared" si="37"/>
        <v>5</v>
      </c>
      <c r="AH65" s="19" t="s">
        <v>45</v>
      </c>
      <c r="AI65" s="19" t="e">
        <v>#N/A</v>
      </c>
      <c r="AJ65" s="19" t="s">
        <v>46</v>
      </c>
      <c r="AK65" s="19" t="str">
        <f t="shared" si="38"/>
        <v>Medio</v>
      </c>
      <c r="AL65" s="19">
        <f t="shared" si="39"/>
        <v>3</v>
      </c>
      <c r="AM65" s="19">
        <f t="shared" si="39"/>
        <v>0</v>
      </c>
      <c r="AN65" s="19">
        <f t="shared" si="39"/>
        <v>2</v>
      </c>
      <c r="AO65" s="19">
        <f t="shared" si="39"/>
        <v>2</v>
      </c>
      <c r="AP65" s="19">
        <v>3</v>
      </c>
      <c r="AQ65" s="19">
        <f t="shared" si="40"/>
        <v>3</v>
      </c>
      <c r="AR65" s="10" t="str">
        <f t="shared" si="41"/>
        <v>Alto</v>
      </c>
      <c r="AS65" s="18" t="s">
        <v>43</v>
      </c>
      <c r="AT65" s="18" t="s">
        <v>375</v>
      </c>
      <c r="AU65"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65" s="18" t="s">
        <v>378</v>
      </c>
    </row>
    <row r="66" spans="2:48" ht="105" x14ac:dyDescent="0.25">
      <c r="B66" s="20" t="s">
        <v>123</v>
      </c>
      <c r="C66" s="18" t="s">
        <v>117</v>
      </c>
      <c r="D66" s="18" t="s">
        <v>80</v>
      </c>
      <c r="E66" s="18" t="s">
        <v>90</v>
      </c>
      <c r="F66" s="18" t="s">
        <v>98</v>
      </c>
      <c r="G66" s="18"/>
      <c r="H66" s="18" t="s">
        <v>114</v>
      </c>
      <c r="I66" s="18" t="s">
        <v>125</v>
      </c>
      <c r="J66" s="18" t="s">
        <v>109</v>
      </c>
      <c r="K66" s="18" t="s">
        <v>69</v>
      </c>
      <c r="L66" s="18" t="s">
        <v>120</v>
      </c>
      <c r="M66" s="18" t="s">
        <v>122</v>
      </c>
      <c r="N66" s="18">
        <v>2012</v>
      </c>
      <c r="O66" s="18" t="s">
        <v>34</v>
      </c>
      <c r="P66" s="18" t="s">
        <v>281</v>
      </c>
      <c r="Q66" s="18" t="s">
        <v>221</v>
      </c>
      <c r="R66" s="19" t="s">
        <v>14</v>
      </c>
      <c r="S66" s="19" t="s">
        <v>14</v>
      </c>
      <c r="T66" s="19" t="s">
        <v>14</v>
      </c>
      <c r="U66" s="18" t="s">
        <v>41</v>
      </c>
      <c r="W66" s="18" t="s">
        <v>56</v>
      </c>
      <c r="X66" s="18" t="s">
        <v>61</v>
      </c>
      <c r="Y66" s="18" t="s">
        <v>50</v>
      </c>
      <c r="Z66" s="18" t="s">
        <v>128</v>
      </c>
      <c r="AA66" s="18" t="s">
        <v>214</v>
      </c>
      <c r="AB66" s="18" t="s">
        <v>371</v>
      </c>
      <c r="AC66" s="7">
        <v>43972</v>
      </c>
      <c r="AD66" s="5" t="str">
        <f t="shared" si="36"/>
        <v>ACTIVO CALIFICADO</v>
      </c>
      <c r="AE66" s="19">
        <f t="shared" si="37"/>
        <v>5</v>
      </c>
      <c r="AF66" s="19">
        <f t="shared" si="37"/>
        <v>5</v>
      </c>
      <c r="AG66" s="19">
        <f t="shared" si="37"/>
        <v>5</v>
      </c>
      <c r="AH66" s="19" t="s">
        <v>45</v>
      </c>
      <c r="AI66" s="19" t="e">
        <v>#N/A</v>
      </c>
      <c r="AJ66" s="19" t="s">
        <v>45</v>
      </c>
      <c r="AK66" s="19" t="str">
        <f t="shared" si="38"/>
        <v>Medio</v>
      </c>
      <c r="AL66" s="19">
        <f t="shared" si="39"/>
        <v>3</v>
      </c>
      <c r="AM66" s="19">
        <f t="shared" si="39"/>
        <v>0</v>
      </c>
      <c r="AN66" s="19">
        <f t="shared" si="39"/>
        <v>3</v>
      </c>
      <c r="AO66" s="19">
        <f t="shared" si="39"/>
        <v>2</v>
      </c>
      <c r="AP66" s="19">
        <v>3</v>
      </c>
      <c r="AQ66" s="19">
        <f t="shared" si="40"/>
        <v>3</v>
      </c>
      <c r="AR66" s="10" t="str">
        <f t="shared" si="41"/>
        <v>Alto</v>
      </c>
      <c r="AS66" s="18" t="s">
        <v>43</v>
      </c>
      <c r="AT66" s="18" t="s">
        <v>372</v>
      </c>
      <c r="AU66"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66" s="18" t="s">
        <v>378</v>
      </c>
    </row>
    <row r="67" spans="2:48" ht="105" x14ac:dyDescent="0.25">
      <c r="B67" s="20" t="s">
        <v>123</v>
      </c>
      <c r="C67" s="18" t="s">
        <v>117</v>
      </c>
      <c r="D67" s="18" t="s">
        <v>80</v>
      </c>
      <c r="E67" s="18" t="s">
        <v>90</v>
      </c>
      <c r="F67" s="18" t="s">
        <v>99</v>
      </c>
      <c r="G67" s="18"/>
      <c r="H67" s="18" t="s">
        <v>114</v>
      </c>
      <c r="I67" s="18" t="s">
        <v>125</v>
      </c>
      <c r="J67" s="18" t="s">
        <v>109</v>
      </c>
      <c r="K67" s="18" t="s">
        <v>69</v>
      </c>
      <c r="L67" s="18" t="s">
        <v>120</v>
      </c>
      <c r="M67" s="18" t="s">
        <v>122</v>
      </c>
      <c r="N67" s="18">
        <v>2012</v>
      </c>
      <c r="O67" s="18" t="s">
        <v>34</v>
      </c>
      <c r="P67" s="18" t="s">
        <v>281</v>
      </c>
      <c r="Q67" s="18" t="s">
        <v>221</v>
      </c>
      <c r="R67" s="19" t="s">
        <v>14</v>
      </c>
      <c r="S67" s="19" t="s">
        <v>14</v>
      </c>
      <c r="T67" s="19" t="s">
        <v>14</v>
      </c>
      <c r="U67" s="18" t="s">
        <v>41</v>
      </c>
      <c r="W67" s="18" t="s">
        <v>56</v>
      </c>
      <c r="X67" s="18" t="s">
        <v>61</v>
      </c>
      <c r="Y67" s="18" t="s">
        <v>50</v>
      </c>
      <c r="Z67" s="18" t="s">
        <v>128</v>
      </c>
      <c r="AA67" s="18" t="s">
        <v>214</v>
      </c>
      <c r="AB67" s="18" t="s">
        <v>371</v>
      </c>
      <c r="AC67" s="7">
        <v>43972</v>
      </c>
      <c r="AD67" s="5" t="str">
        <f t="shared" si="36"/>
        <v>ACTIVO CALIFICADO</v>
      </c>
      <c r="AE67" s="19">
        <f t="shared" si="37"/>
        <v>5</v>
      </c>
      <c r="AF67" s="19">
        <f t="shared" si="37"/>
        <v>5</v>
      </c>
      <c r="AG67" s="19">
        <f t="shared" si="37"/>
        <v>5</v>
      </c>
      <c r="AH67" s="19" t="s">
        <v>45</v>
      </c>
      <c r="AI67" s="19" t="e">
        <v>#N/A</v>
      </c>
      <c r="AJ67" s="19" t="s">
        <v>45</v>
      </c>
      <c r="AK67" s="19" t="str">
        <f t="shared" si="38"/>
        <v>Medio</v>
      </c>
      <c r="AL67" s="19">
        <f t="shared" si="39"/>
        <v>3</v>
      </c>
      <c r="AM67" s="19">
        <f t="shared" si="39"/>
        <v>0</v>
      </c>
      <c r="AN67" s="19">
        <f t="shared" si="39"/>
        <v>3</v>
      </c>
      <c r="AO67" s="19">
        <f t="shared" si="39"/>
        <v>2</v>
      </c>
      <c r="AP67" s="19">
        <v>3</v>
      </c>
      <c r="AQ67" s="19">
        <f t="shared" si="40"/>
        <v>3</v>
      </c>
      <c r="AR67" s="10" t="str">
        <f t="shared" si="41"/>
        <v>Alto</v>
      </c>
      <c r="AS67" s="18" t="s">
        <v>43</v>
      </c>
      <c r="AT67" s="18" t="s">
        <v>372</v>
      </c>
      <c r="AU67"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67" s="18" t="s">
        <v>378</v>
      </c>
    </row>
    <row r="68" spans="2:48" ht="105" x14ac:dyDescent="0.25">
      <c r="B68" s="20" t="s">
        <v>116</v>
      </c>
      <c r="C68" s="18" t="s">
        <v>117</v>
      </c>
      <c r="D68" s="18" t="s">
        <v>81</v>
      </c>
      <c r="E68" s="18" t="s">
        <v>90</v>
      </c>
      <c r="F68" s="18" t="s">
        <v>98</v>
      </c>
      <c r="G68" s="18"/>
      <c r="H68" s="18" t="s">
        <v>114</v>
      </c>
      <c r="I68" s="18" t="s">
        <v>118</v>
      </c>
      <c r="J68" s="18" t="s">
        <v>109</v>
      </c>
      <c r="K68" s="18" t="s">
        <v>69</v>
      </c>
      <c r="L68" s="18" t="s">
        <v>120</v>
      </c>
      <c r="M68" s="18" t="s">
        <v>122</v>
      </c>
      <c r="N68" s="18">
        <v>2012</v>
      </c>
      <c r="O68" s="18" t="s">
        <v>34</v>
      </c>
      <c r="P68" s="18" t="s">
        <v>281</v>
      </c>
      <c r="Q68" s="18" t="s">
        <v>221</v>
      </c>
      <c r="R68" s="19" t="s">
        <v>14</v>
      </c>
      <c r="S68" s="19" t="s">
        <v>14</v>
      </c>
      <c r="T68" s="19" t="s">
        <v>14</v>
      </c>
      <c r="U68" s="18" t="s">
        <v>41</v>
      </c>
      <c r="V68" s="18" t="s">
        <v>56</v>
      </c>
      <c r="W68" s="18" t="s">
        <v>56</v>
      </c>
      <c r="X68" s="18" t="s">
        <v>61</v>
      </c>
      <c r="Y68" s="18" t="s">
        <v>48</v>
      </c>
      <c r="Z68" s="18" t="s">
        <v>128</v>
      </c>
      <c r="AA68" s="18" t="s">
        <v>128</v>
      </c>
      <c r="AB68" s="18" t="s">
        <v>371</v>
      </c>
      <c r="AC68" s="7">
        <v>43972</v>
      </c>
      <c r="AD68" s="19">
        <v>5</v>
      </c>
      <c r="AE68" s="19">
        <v>5</v>
      </c>
      <c r="AF68" s="19">
        <v>5</v>
      </c>
      <c r="AG68" s="19" t="s">
        <v>45</v>
      </c>
      <c r="AH68" s="19" t="e">
        <v>#N/A</v>
      </c>
      <c r="AI68" s="19" t="s">
        <v>45</v>
      </c>
      <c r="AJ68" s="19" t="s">
        <v>45</v>
      </c>
      <c r="AK68" s="19">
        <v>3</v>
      </c>
      <c r="AL68" s="19">
        <v>0</v>
      </c>
      <c r="AM68" s="19">
        <v>3</v>
      </c>
      <c r="AN68" s="19">
        <v>3</v>
      </c>
      <c r="AO68" s="19">
        <v>4.5</v>
      </c>
      <c r="AP68" s="19">
        <v>3</v>
      </c>
      <c r="AQ68" s="10" t="s">
        <v>45</v>
      </c>
      <c r="AR68" s="18" t="s">
        <v>43</v>
      </c>
      <c r="AS68" s="18" t="s">
        <v>27</v>
      </c>
      <c r="AT68" s="18" t="s">
        <v>372</v>
      </c>
      <c r="AU68"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68" s="18" t="s">
        <v>378</v>
      </c>
    </row>
    <row r="69" spans="2:48" ht="105" x14ac:dyDescent="0.25">
      <c r="B69" s="20" t="s">
        <v>116</v>
      </c>
      <c r="C69" s="18" t="s">
        <v>117</v>
      </c>
      <c r="D69" s="18" t="s">
        <v>80</v>
      </c>
      <c r="E69" s="18" t="s">
        <v>90</v>
      </c>
      <c r="F69" s="18" t="s">
        <v>98</v>
      </c>
      <c r="G69" s="18"/>
      <c r="H69" s="18" t="s">
        <v>114</v>
      </c>
      <c r="I69" s="18" t="s">
        <v>118</v>
      </c>
      <c r="J69" s="18" t="s">
        <v>109</v>
      </c>
      <c r="K69" s="18" t="s">
        <v>69</v>
      </c>
      <c r="L69" s="18" t="s">
        <v>120</v>
      </c>
      <c r="M69" s="18" t="s">
        <v>122</v>
      </c>
      <c r="N69" s="18">
        <v>2012</v>
      </c>
      <c r="O69" s="18" t="s">
        <v>34</v>
      </c>
      <c r="P69" s="18" t="s">
        <v>281</v>
      </c>
      <c r="Q69" s="18" t="s">
        <v>221</v>
      </c>
      <c r="R69" s="19" t="s">
        <v>14</v>
      </c>
      <c r="S69" s="19" t="s">
        <v>14</v>
      </c>
      <c r="T69" s="19" t="s">
        <v>14</v>
      </c>
      <c r="U69" s="18" t="s">
        <v>41</v>
      </c>
      <c r="W69" s="18" t="s">
        <v>56</v>
      </c>
      <c r="X69" s="18" t="s">
        <v>61</v>
      </c>
      <c r="Y69" s="18" t="s">
        <v>48</v>
      </c>
      <c r="Z69" s="18" t="s">
        <v>128</v>
      </c>
      <c r="AA69" s="18" t="s">
        <v>214</v>
      </c>
      <c r="AB69" s="18" t="s">
        <v>371</v>
      </c>
      <c r="AC69" s="7">
        <v>43972</v>
      </c>
      <c r="AD69" s="5" t="str">
        <f t="shared" si="36"/>
        <v>ACTIVO CALIFICADO</v>
      </c>
      <c r="AE69" s="19">
        <f t="shared" si="37"/>
        <v>5</v>
      </c>
      <c r="AF69" s="19">
        <f t="shared" si="37"/>
        <v>5</v>
      </c>
      <c r="AG69" s="19">
        <f t="shared" si="37"/>
        <v>5</v>
      </c>
      <c r="AH69" s="19" t="s">
        <v>45</v>
      </c>
      <c r="AI69" s="19" t="e">
        <v>#N/A</v>
      </c>
      <c r="AJ69" s="19" t="s">
        <v>45</v>
      </c>
      <c r="AK69" s="19" t="str">
        <f t="shared" si="38"/>
        <v>Alto</v>
      </c>
      <c r="AL69" s="19">
        <f t="shared" si="39"/>
        <v>3</v>
      </c>
      <c r="AM69" s="19">
        <f t="shared" si="39"/>
        <v>0</v>
      </c>
      <c r="AN69" s="19">
        <f t="shared" si="39"/>
        <v>3</v>
      </c>
      <c r="AO69" s="19">
        <f t="shared" si="39"/>
        <v>3</v>
      </c>
      <c r="AP69" s="19">
        <v>4.5</v>
      </c>
      <c r="AQ69" s="19">
        <f t="shared" si="40"/>
        <v>3</v>
      </c>
      <c r="AR69" s="10" t="str">
        <f t="shared" si="41"/>
        <v>Alto</v>
      </c>
      <c r="AS69" s="18" t="s">
        <v>43</v>
      </c>
      <c r="AT69" s="18" t="s">
        <v>372</v>
      </c>
      <c r="AU69"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69" s="18" t="s">
        <v>378</v>
      </c>
    </row>
    <row r="70" spans="2:48" ht="105" x14ac:dyDescent="0.25">
      <c r="B70" s="20" t="s">
        <v>116</v>
      </c>
      <c r="C70" s="18" t="s">
        <v>117</v>
      </c>
      <c r="D70" s="18" t="s">
        <v>80</v>
      </c>
      <c r="E70" s="18" t="s">
        <v>90</v>
      </c>
      <c r="F70" s="18" t="s">
        <v>99</v>
      </c>
      <c r="G70" s="18"/>
      <c r="H70" s="18" t="s">
        <v>114</v>
      </c>
      <c r="I70" s="18" t="s">
        <v>118</v>
      </c>
      <c r="J70" s="18" t="s">
        <v>109</v>
      </c>
      <c r="K70" s="18" t="s">
        <v>69</v>
      </c>
      <c r="L70" s="18" t="s">
        <v>120</v>
      </c>
      <c r="M70" s="18" t="s">
        <v>122</v>
      </c>
      <c r="N70" s="18">
        <v>2012</v>
      </c>
      <c r="O70" s="18" t="s">
        <v>34</v>
      </c>
      <c r="P70" s="18" t="s">
        <v>281</v>
      </c>
      <c r="Q70" s="18" t="s">
        <v>221</v>
      </c>
      <c r="R70" s="19" t="s">
        <v>14</v>
      </c>
      <c r="S70" s="19" t="s">
        <v>14</v>
      </c>
      <c r="T70" s="19" t="s">
        <v>14</v>
      </c>
      <c r="U70" s="18" t="s">
        <v>41</v>
      </c>
      <c r="W70" s="18" t="s">
        <v>56</v>
      </c>
      <c r="X70" s="18" t="s">
        <v>61</v>
      </c>
      <c r="Y70" s="18" t="s">
        <v>48</v>
      </c>
      <c r="Z70" s="18" t="s">
        <v>128</v>
      </c>
      <c r="AA70" s="18" t="s">
        <v>214</v>
      </c>
      <c r="AB70" s="18" t="s">
        <v>371</v>
      </c>
      <c r="AC70" s="7">
        <v>43972</v>
      </c>
      <c r="AD70" s="5" t="str">
        <f t="shared" si="36"/>
        <v>ACTIVO CALIFICADO</v>
      </c>
      <c r="AE70" s="19">
        <f t="shared" si="37"/>
        <v>5</v>
      </c>
      <c r="AF70" s="19">
        <f t="shared" si="37"/>
        <v>5</v>
      </c>
      <c r="AG70" s="19">
        <f t="shared" si="37"/>
        <v>5</v>
      </c>
      <c r="AH70" s="19" t="s">
        <v>45</v>
      </c>
      <c r="AI70" s="19" t="e">
        <v>#N/A</v>
      </c>
      <c r="AJ70" s="19" t="s">
        <v>45</v>
      </c>
      <c r="AK70" s="19" t="str">
        <f t="shared" si="38"/>
        <v>Alto</v>
      </c>
      <c r="AL70" s="19">
        <f t="shared" si="39"/>
        <v>3</v>
      </c>
      <c r="AM70" s="19">
        <f t="shared" si="39"/>
        <v>0</v>
      </c>
      <c r="AN70" s="19">
        <f t="shared" si="39"/>
        <v>3</v>
      </c>
      <c r="AO70" s="19">
        <f t="shared" si="39"/>
        <v>3</v>
      </c>
      <c r="AP70" s="19">
        <v>4.5</v>
      </c>
      <c r="AQ70" s="19">
        <f t="shared" si="40"/>
        <v>3</v>
      </c>
      <c r="AR70" s="10" t="str">
        <f t="shared" si="41"/>
        <v>Alto</v>
      </c>
      <c r="AS70" s="18" t="s">
        <v>43</v>
      </c>
      <c r="AT70" s="18" t="s">
        <v>372</v>
      </c>
      <c r="AU70"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70" s="18" t="s">
        <v>378</v>
      </c>
    </row>
    <row r="71" spans="2:48" ht="105" x14ac:dyDescent="0.25">
      <c r="B71" s="20" t="s">
        <v>164</v>
      </c>
      <c r="C71" s="18" t="s">
        <v>117</v>
      </c>
      <c r="D71" s="18" t="s">
        <v>80</v>
      </c>
      <c r="E71" s="18" t="s">
        <v>90</v>
      </c>
      <c r="F71" s="18" t="s">
        <v>98</v>
      </c>
      <c r="G71" s="18"/>
      <c r="H71" s="18" t="s">
        <v>114</v>
      </c>
      <c r="I71" s="18" t="s">
        <v>194</v>
      </c>
      <c r="J71" s="18" t="s">
        <v>109</v>
      </c>
      <c r="K71" s="18" t="s">
        <v>69</v>
      </c>
      <c r="L71" s="18" t="s">
        <v>120</v>
      </c>
      <c r="M71" s="18" t="s">
        <v>208</v>
      </c>
      <c r="N71" s="18">
        <v>2012</v>
      </c>
      <c r="O71" s="18" t="s">
        <v>212</v>
      </c>
      <c r="P71" s="18" t="s">
        <v>281</v>
      </c>
      <c r="Q71" s="18" t="s">
        <v>221</v>
      </c>
      <c r="R71" s="19" t="s">
        <v>14</v>
      </c>
      <c r="S71" s="19" t="s">
        <v>14</v>
      </c>
      <c r="T71" s="19" t="s">
        <v>14</v>
      </c>
      <c r="U71" s="18" t="s">
        <v>41</v>
      </c>
      <c r="W71" s="18" t="s">
        <v>55</v>
      </c>
      <c r="X71" s="18" t="s">
        <v>58</v>
      </c>
      <c r="Y71" s="18" t="s">
        <v>51</v>
      </c>
      <c r="Z71" s="18" t="s">
        <v>215</v>
      </c>
      <c r="AA71" s="18" t="s">
        <v>129</v>
      </c>
      <c r="AB71" s="18" t="s">
        <v>371</v>
      </c>
      <c r="AC71" s="7">
        <v>43972</v>
      </c>
      <c r="AD71" s="5" t="str">
        <f t="shared" si="36"/>
        <v>ACTIVO CALIFICADO</v>
      </c>
      <c r="AE71" s="19">
        <f t="shared" si="37"/>
        <v>5</v>
      </c>
      <c r="AF71" s="19">
        <f t="shared" si="37"/>
        <v>5</v>
      </c>
      <c r="AG71" s="19">
        <f t="shared" si="37"/>
        <v>5</v>
      </c>
      <c r="AH71" s="19" t="s">
        <v>45</v>
      </c>
      <c r="AI71" s="19" t="e">
        <v>#N/A</v>
      </c>
      <c r="AJ71" s="19" t="s">
        <v>46</v>
      </c>
      <c r="AK71" s="19" t="str">
        <f t="shared" si="38"/>
        <v>Bajo</v>
      </c>
      <c r="AL71" s="19">
        <f t="shared" si="39"/>
        <v>3</v>
      </c>
      <c r="AM71" s="19">
        <f t="shared" si="39"/>
        <v>0</v>
      </c>
      <c r="AN71" s="19">
        <f t="shared" si="39"/>
        <v>2</v>
      </c>
      <c r="AO71" s="19">
        <f t="shared" si="39"/>
        <v>1</v>
      </c>
      <c r="AP71" s="19">
        <v>0.625</v>
      </c>
      <c r="AQ71" s="19">
        <f t="shared" si="40"/>
        <v>3</v>
      </c>
      <c r="AR71" s="10" t="str">
        <f t="shared" si="41"/>
        <v>Alto</v>
      </c>
      <c r="AS71" s="18" t="s">
        <v>43</v>
      </c>
      <c r="AT71" s="18" t="s">
        <v>372</v>
      </c>
      <c r="AU71"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71" s="18" t="s">
        <v>378</v>
      </c>
    </row>
    <row r="72" spans="2:48" ht="105" x14ac:dyDescent="0.25">
      <c r="B72" s="20" t="s">
        <v>165</v>
      </c>
      <c r="C72" s="18" t="s">
        <v>166</v>
      </c>
      <c r="D72" s="18" t="s">
        <v>80</v>
      </c>
      <c r="E72" s="18" t="s">
        <v>90</v>
      </c>
      <c r="F72" s="18" t="s">
        <v>98</v>
      </c>
      <c r="G72" s="18" t="s">
        <v>103</v>
      </c>
      <c r="H72" s="18" t="s">
        <v>114</v>
      </c>
      <c r="I72" s="18" t="s">
        <v>195</v>
      </c>
      <c r="J72" s="18" t="s">
        <v>109</v>
      </c>
      <c r="K72" s="18" t="s">
        <v>69</v>
      </c>
      <c r="L72" s="18" t="s">
        <v>121</v>
      </c>
      <c r="M72" s="18" t="s">
        <v>122</v>
      </c>
      <c r="N72" s="18">
        <v>2012</v>
      </c>
      <c r="O72" s="18" t="s">
        <v>34</v>
      </c>
      <c r="P72" s="18" t="s">
        <v>281</v>
      </c>
      <c r="Q72" s="18" t="s">
        <v>221</v>
      </c>
      <c r="R72" s="19" t="s">
        <v>14</v>
      </c>
      <c r="S72" s="19" t="s">
        <v>14</v>
      </c>
      <c r="T72" s="19" t="s">
        <v>14</v>
      </c>
      <c r="U72" s="18" t="s">
        <v>41</v>
      </c>
      <c r="W72" s="18" t="s">
        <v>55</v>
      </c>
      <c r="X72" s="18" t="s">
        <v>59</v>
      </c>
      <c r="Y72" s="18" t="s">
        <v>51</v>
      </c>
      <c r="Z72" s="18" t="s">
        <v>128</v>
      </c>
      <c r="AA72" s="18" t="s">
        <v>214</v>
      </c>
      <c r="AB72" s="18" t="s">
        <v>371</v>
      </c>
      <c r="AC72" s="7">
        <v>43972</v>
      </c>
      <c r="AD72" s="5" t="str">
        <f t="shared" si="36"/>
        <v>ACTIVO CALIFICADO</v>
      </c>
      <c r="AE72" s="19">
        <f t="shared" si="37"/>
        <v>5</v>
      </c>
      <c r="AF72" s="19">
        <f t="shared" si="37"/>
        <v>5</v>
      </c>
      <c r="AG72" s="19">
        <f t="shared" si="37"/>
        <v>5</v>
      </c>
      <c r="AH72" s="19" t="s">
        <v>45</v>
      </c>
      <c r="AI72" s="19" t="e">
        <v>#N/A</v>
      </c>
      <c r="AJ72" s="19" t="s">
        <v>46</v>
      </c>
      <c r="AK72" s="19" t="str">
        <f t="shared" si="38"/>
        <v>Bajo</v>
      </c>
      <c r="AL72" s="19">
        <f t="shared" ref="AL72:AO97" si="43">IF(U72="",0,IF(AH72="Bajo",1,IF(AH72="Medio",2,3)))</f>
        <v>3</v>
      </c>
      <c r="AM72" s="19">
        <f t="shared" si="43"/>
        <v>0</v>
      </c>
      <c r="AN72" s="19">
        <f t="shared" si="43"/>
        <v>2</v>
      </c>
      <c r="AO72" s="19">
        <f t="shared" si="43"/>
        <v>1</v>
      </c>
      <c r="AP72" s="19">
        <v>1.25</v>
      </c>
      <c r="AQ72" s="19">
        <f t="shared" si="40"/>
        <v>3</v>
      </c>
      <c r="AR72" s="10" t="str">
        <f t="shared" si="41"/>
        <v>Alto</v>
      </c>
      <c r="AS72" s="18" t="s">
        <v>43</v>
      </c>
      <c r="AT72" s="18" t="s">
        <v>372</v>
      </c>
      <c r="AU72"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72" s="18" t="s">
        <v>378</v>
      </c>
    </row>
    <row r="73" spans="2:48" ht="60" x14ac:dyDescent="0.25">
      <c r="B73" s="20" t="s">
        <v>167</v>
      </c>
      <c r="C73" s="18" t="s">
        <v>141</v>
      </c>
      <c r="D73" s="18" t="s">
        <v>80</v>
      </c>
      <c r="E73" s="18" t="s">
        <v>90</v>
      </c>
      <c r="F73" s="18" t="s">
        <v>98</v>
      </c>
      <c r="G73" s="18"/>
      <c r="H73" s="18" t="s">
        <v>114</v>
      </c>
      <c r="I73" s="18" t="s">
        <v>196</v>
      </c>
      <c r="J73" s="18" t="s">
        <v>109</v>
      </c>
      <c r="K73" s="18" t="s">
        <v>69</v>
      </c>
      <c r="L73" s="18" t="s">
        <v>217</v>
      </c>
      <c r="M73" s="18" t="s">
        <v>209</v>
      </c>
      <c r="N73" s="18">
        <v>2012</v>
      </c>
      <c r="O73" s="18" t="s">
        <v>34</v>
      </c>
      <c r="P73" s="18" t="s">
        <v>281</v>
      </c>
      <c r="Q73" s="18" t="s">
        <v>221</v>
      </c>
      <c r="R73" s="19" t="s">
        <v>14</v>
      </c>
      <c r="S73" s="19" t="s">
        <v>14</v>
      </c>
      <c r="T73" s="19" t="s">
        <v>14</v>
      </c>
      <c r="U73" s="18" t="s">
        <v>42</v>
      </c>
      <c r="W73" s="18" t="s">
        <v>56</v>
      </c>
      <c r="X73" s="18" t="s">
        <v>61</v>
      </c>
      <c r="Y73" s="18" t="s">
        <v>48</v>
      </c>
      <c r="Z73" s="18" t="s">
        <v>215</v>
      </c>
      <c r="AA73" s="18" t="s">
        <v>216</v>
      </c>
      <c r="AB73" s="18" t="s">
        <v>371</v>
      </c>
      <c r="AC73" s="7">
        <v>43972</v>
      </c>
      <c r="AD73" s="5" t="str">
        <f t="shared" si="36"/>
        <v>ACTIVO CALIFICADO</v>
      </c>
      <c r="AE73" s="19">
        <f t="shared" si="37"/>
        <v>5</v>
      </c>
      <c r="AF73" s="19">
        <f t="shared" si="37"/>
        <v>5</v>
      </c>
      <c r="AG73" s="19">
        <f t="shared" si="37"/>
        <v>5</v>
      </c>
      <c r="AH73" s="19" t="s">
        <v>45</v>
      </c>
      <c r="AI73" s="19" t="e">
        <v>#N/A</v>
      </c>
      <c r="AJ73" s="19" t="s">
        <v>45</v>
      </c>
      <c r="AK73" s="19" t="str">
        <f t="shared" si="38"/>
        <v>Alto</v>
      </c>
      <c r="AL73" s="19">
        <f t="shared" si="43"/>
        <v>3</v>
      </c>
      <c r="AM73" s="19">
        <f t="shared" si="43"/>
        <v>0</v>
      </c>
      <c r="AN73" s="19">
        <f t="shared" si="43"/>
        <v>3</v>
      </c>
      <c r="AO73" s="19">
        <f t="shared" si="43"/>
        <v>3</v>
      </c>
      <c r="AP73" s="19">
        <v>4.5</v>
      </c>
      <c r="AQ73" s="19">
        <f t="shared" si="40"/>
        <v>3</v>
      </c>
      <c r="AR73" s="10" t="str">
        <f t="shared" si="41"/>
        <v>Alto</v>
      </c>
      <c r="AS73" s="18" t="s">
        <v>43</v>
      </c>
      <c r="AT73" s="18" t="s">
        <v>373</v>
      </c>
      <c r="AU73" s="18" t="str">
        <f t="shared" si="42"/>
        <v>Artículo 19.Información exceptuada por daño a los intereses públicos.
e) El debido proceso y la igualdad de las partes en los procesos judiciales</v>
      </c>
      <c r="AV73" s="18" t="s">
        <v>374</v>
      </c>
    </row>
    <row r="74" spans="2:48" ht="45" x14ac:dyDescent="0.25">
      <c r="B74" s="20" t="s">
        <v>168</v>
      </c>
      <c r="C74" s="18" t="s">
        <v>141</v>
      </c>
      <c r="D74" s="18" t="s">
        <v>80</v>
      </c>
      <c r="E74" s="18" t="s">
        <v>90</v>
      </c>
      <c r="F74" s="18" t="s">
        <v>99</v>
      </c>
      <c r="G74" s="18"/>
      <c r="H74" s="18" t="s">
        <v>114</v>
      </c>
      <c r="I74" s="18" t="s">
        <v>196</v>
      </c>
      <c r="J74" s="18" t="s">
        <v>109</v>
      </c>
      <c r="K74" s="18" t="s">
        <v>69</v>
      </c>
      <c r="L74" s="18" t="s">
        <v>217</v>
      </c>
      <c r="M74" s="18" t="s">
        <v>210</v>
      </c>
      <c r="N74" s="18">
        <v>2012</v>
      </c>
      <c r="O74" s="18" t="s">
        <v>34</v>
      </c>
      <c r="P74" s="18" t="s">
        <v>281</v>
      </c>
      <c r="Q74" s="18" t="s">
        <v>221</v>
      </c>
      <c r="R74" s="19" t="s">
        <v>14</v>
      </c>
      <c r="S74" s="19" t="s">
        <v>14</v>
      </c>
      <c r="T74" s="19" t="s">
        <v>14</v>
      </c>
      <c r="U74" s="18" t="s">
        <v>42</v>
      </c>
      <c r="W74" s="18" t="s">
        <v>56</v>
      </c>
      <c r="X74" s="18" t="s">
        <v>61</v>
      </c>
      <c r="Y74" s="18" t="s">
        <v>48</v>
      </c>
      <c r="Z74" s="18" t="s">
        <v>215</v>
      </c>
      <c r="AA74" s="18" t="s">
        <v>216</v>
      </c>
      <c r="AB74" s="18" t="s">
        <v>371</v>
      </c>
      <c r="AC74" s="7">
        <v>43972</v>
      </c>
      <c r="AD74" s="5" t="str">
        <f t="shared" si="36"/>
        <v>ACTIVO CALIFICADO</v>
      </c>
      <c r="AE74" s="19">
        <f t="shared" si="37"/>
        <v>5</v>
      </c>
      <c r="AF74" s="19">
        <f t="shared" si="37"/>
        <v>5</v>
      </c>
      <c r="AG74" s="19">
        <f t="shared" si="37"/>
        <v>5</v>
      </c>
      <c r="AH74" s="19" t="s">
        <v>45</v>
      </c>
      <c r="AI74" s="19" t="e">
        <v>#N/A</v>
      </c>
      <c r="AJ74" s="19" t="s">
        <v>45</v>
      </c>
      <c r="AK74" s="19" t="str">
        <f t="shared" si="38"/>
        <v>Alto</v>
      </c>
      <c r="AL74" s="19">
        <f t="shared" si="43"/>
        <v>3</v>
      </c>
      <c r="AM74" s="19">
        <f t="shared" si="43"/>
        <v>0</v>
      </c>
      <c r="AN74" s="19">
        <f t="shared" si="43"/>
        <v>3</v>
      </c>
      <c r="AO74" s="19">
        <f t="shared" si="43"/>
        <v>3</v>
      </c>
      <c r="AP74" s="19">
        <v>4.5</v>
      </c>
      <c r="AQ74" s="19">
        <f t="shared" si="40"/>
        <v>3</v>
      </c>
      <c r="AR74" s="10" t="str">
        <f t="shared" si="41"/>
        <v>Alto</v>
      </c>
      <c r="AS74" s="18" t="s">
        <v>43</v>
      </c>
      <c r="AT74" s="18" t="s">
        <v>373</v>
      </c>
      <c r="AU74" s="18" t="str">
        <f t="shared" si="42"/>
        <v>Artículo 19.Información exceptuada por daño a los intereses públicos.
e) El debido proceso y la igualdad de las partes en los procesos judiciales</v>
      </c>
      <c r="AV74" s="18" t="s">
        <v>374</v>
      </c>
    </row>
    <row r="75" spans="2:48" ht="90" x14ac:dyDescent="0.25">
      <c r="B75" s="20" t="s">
        <v>173</v>
      </c>
      <c r="C75" s="18" t="s">
        <v>141</v>
      </c>
      <c r="D75" s="18" t="s">
        <v>80</v>
      </c>
      <c r="E75" s="18" t="s">
        <v>90</v>
      </c>
      <c r="F75" s="18" t="s">
        <v>98</v>
      </c>
      <c r="G75" s="18"/>
      <c r="H75" s="18" t="s">
        <v>114</v>
      </c>
      <c r="I75" s="18" t="s">
        <v>200</v>
      </c>
      <c r="J75" s="18" t="s">
        <v>109</v>
      </c>
      <c r="K75" s="18" t="s">
        <v>69</v>
      </c>
      <c r="L75" s="18" t="s">
        <v>120</v>
      </c>
      <c r="M75" s="18" t="s">
        <v>211</v>
      </c>
      <c r="N75" s="18">
        <v>2012</v>
      </c>
      <c r="O75" s="18" t="s">
        <v>34</v>
      </c>
      <c r="P75" s="18" t="s">
        <v>281</v>
      </c>
      <c r="Q75" s="18" t="s">
        <v>221</v>
      </c>
      <c r="R75" s="19" t="s">
        <v>14</v>
      </c>
      <c r="S75" s="19" t="s">
        <v>14</v>
      </c>
      <c r="T75" s="19" t="s">
        <v>14</v>
      </c>
      <c r="U75" s="18" t="s">
        <v>41</v>
      </c>
      <c r="W75" s="18" t="s">
        <v>56</v>
      </c>
      <c r="X75" s="18" t="s">
        <v>59</v>
      </c>
      <c r="Y75" s="18" t="s">
        <v>51</v>
      </c>
      <c r="Z75" s="18" t="s">
        <v>215</v>
      </c>
      <c r="AA75" s="18" t="s">
        <v>129</v>
      </c>
      <c r="AB75" s="18" t="s">
        <v>371</v>
      </c>
      <c r="AC75" s="7">
        <v>43972</v>
      </c>
      <c r="AD75" s="5" t="str">
        <f t="shared" si="36"/>
        <v>ACTIVO CALIFICADO</v>
      </c>
      <c r="AE75" s="19">
        <f t="shared" ref="AE75:AG97" si="44">IF(R75="",0,IF(R75="Si",5,IF(R75="Parcialmente",3,0.1)))</f>
        <v>5</v>
      </c>
      <c r="AF75" s="19">
        <f t="shared" si="44"/>
        <v>5</v>
      </c>
      <c r="AG75" s="19">
        <f t="shared" si="44"/>
        <v>5</v>
      </c>
      <c r="AH75" s="19" t="s">
        <v>45</v>
      </c>
      <c r="AI75" s="19" t="e">
        <v>#N/A</v>
      </c>
      <c r="AJ75" s="19" t="s">
        <v>45</v>
      </c>
      <c r="AK75" s="19" t="str">
        <f t="shared" si="38"/>
        <v>Bajo</v>
      </c>
      <c r="AL75" s="19">
        <f t="shared" si="43"/>
        <v>3</v>
      </c>
      <c r="AM75" s="19">
        <f t="shared" si="43"/>
        <v>0</v>
      </c>
      <c r="AN75" s="19">
        <f t="shared" si="43"/>
        <v>3</v>
      </c>
      <c r="AO75" s="19">
        <f t="shared" si="43"/>
        <v>1</v>
      </c>
      <c r="AP75" s="19">
        <v>1.25</v>
      </c>
      <c r="AQ75" s="19">
        <f t="shared" si="40"/>
        <v>3</v>
      </c>
      <c r="AR75" s="10" t="str">
        <f t="shared" si="41"/>
        <v>Alto</v>
      </c>
      <c r="AS75" s="18" t="s">
        <v>43</v>
      </c>
      <c r="AT75" s="18" t="s">
        <v>376</v>
      </c>
      <c r="AU75"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75" s="18" t="s">
        <v>378</v>
      </c>
    </row>
    <row r="76" spans="2:48" ht="90" x14ac:dyDescent="0.25">
      <c r="B76" s="20" t="s">
        <v>174</v>
      </c>
      <c r="C76" s="18" t="s">
        <v>141</v>
      </c>
      <c r="D76" s="18" t="s">
        <v>80</v>
      </c>
      <c r="E76" s="18" t="s">
        <v>90</v>
      </c>
      <c r="F76" s="18" t="s">
        <v>98</v>
      </c>
      <c r="G76" s="18"/>
      <c r="H76" s="18" t="s">
        <v>114</v>
      </c>
      <c r="I76" s="18" t="s">
        <v>200</v>
      </c>
      <c r="J76" s="18" t="s">
        <v>109</v>
      </c>
      <c r="K76" s="18" t="s">
        <v>69</v>
      </c>
      <c r="L76" s="18" t="s">
        <v>120</v>
      </c>
      <c r="M76" s="18" t="s">
        <v>211</v>
      </c>
      <c r="N76" s="18">
        <v>2012</v>
      </c>
      <c r="O76" s="18" t="s">
        <v>34</v>
      </c>
      <c r="P76" s="18" t="s">
        <v>281</v>
      </c>
      <c r="Q76" s="18" t="s">
        <v>221</v>
      </c>
      <c r="R76" s="19" t="s">
        <v>14</v>
      </c>
      <c r="S76" s="19" t="s">
        <v>14</v>
      </c>
      <c r="T76" s="19" t="s">
        <v>14</v>
      </c>
      <c r="U76" s="18" t="s">
        <v>41</v>
      </c>
      <c r="W76" s="18" t="s">
        <v>56</v>
      </c>
      <c r="X76" s="18" t="s">
        <v>59</v>
      </c>
      <c r="Y76" s="18" t="s">
        <v>51</v>
      </c>
      <c r="Z76" s="18" t="s">
        <v>215</v>
      </c>
      <c r="AA76" s="18" t="s">
        <v>129</v>
      </c>
      <c r="AB76" s="18" t="s">
        <v>371</v>
      </c>
      <c r="AC76" s="7">
        <v>43972</v>
      </c>
      <c r="AD76" s="5" t="str">
        <f t="shared" si="36"/>
        <v>ACTIVO CALIFICADO</v>
      </c>
      <c r="AE76" s="19">
        <f t="shared" si="44"/>
        <v>5</v>
      </c>
      <c r="AF76" s="19">
        <f t="shared" si="44"/>
        <v>5</v>
      </c>
      <c r="AG76" s="19">
        <f t="shared" si="44"/>
        <v>5</v>
      </c>
      <c r="AH76" s="19" t="s">
        <v>45</v>
      </c>
      <c r="AI76" s="19" t="e">
        <v>#N/A</v>
      </c>
      <c r="AJ76" s="19" t="s">
        <v>45</v>
      </c>
      <c r="AK76" s="19" t="str">
        <f t="shared" si="38"/>
        <v>Bajo</v>
      </c>
      <c r="AL76" s="19">
        <f t="shared" si="43"/>
        <v>3</v>
      </c>
      <c r="AM76" s="19">
        <f t="shared" si="43"/>
        <v>0</v>
      </c>
      <c r="AN76" s="19">
        <f t="shared" si="43"/>
        <v>3</v>
      </c>
      <c r="AO76" s="19">
        <f t="shared" si="43"/>
        <v>1</v>
      </c>
      <c r="AP76" s="19">
        <v>1.25</v>
      </c>
      <c r="AQ76" s="19">
        <f t="shared" si="40"/>
        <v>3</v>
      </c>
      <c r="AR76" s="10" t="str">
        <f t="shared" si="41"/>
        <v>Alto</v>
      </c>
      <c r="AS76" s="18" t="s">
        <v>43</v>
      </c>
      <c r="AT76" s="18" t="s">
        <v>376</v>
      </c>
      <c r="AU76"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76" s="18" t="s">
        <v>378</v>
      </c>
    </row>
    <row r="77" spans="2:48" ht="90" x14ac:dyDescent="0.25">
      <c r="B77" s="20" t="s">
        <v>175</v>
      </c>
      <c r="C77" s="18" t="s">
        <v>141</v>
      </c>
      <c r="D77" s="18" t="s">
        <v>80</v>
      </c>
      <c r="E77" s="18" t="s">
        <v>90</v>
      </c>
      <c r="F77" s="18" t="s">
        <v>99</v>
      </c>
      <c r="G77" s="18"/>
      <c r="H77" s="18" t="s">
        <v>114</v>
      </c>
      <c r="I77" s="18" t="s">
        <v>200</v>
      </c>
      <c r="J77" s="18" t="s">
        <v>109</v>
      </c>
      <c r="K77" s="18" t="s">
        <v>69</v>
      </c>
      <c r="L77" s="18" t="s">
        <v>120</v>
      </c>
      <c r="M77" s="18" t="s">
        <v>211</v>
      </c>
      <c r="N77" s="18">
        <v>2012</v>
      </c>
      <c r="O77" s="18" t="s">
        <v>34</v>
      </c>
      <c r="P77" s="18" t="s">
        <v>281</v>
      </c>
      <c r="Q77" s="18" t="s">
        <v>221</v>
      </c>
      <c r="R77" s="19" t="s">
        <v>14</v>
      </c>
      <c r="S77" s="19" t="s">
        <v>14</v>
      </c>
      <c r="T77" s="19" t="s">
        <v>14</v>
      </c>
      <c r="U77" s="18" t="s">
        <v>41</v>
      </c>
      <c r="W77" s="18" t="s">
        <v>56</v>
      </c>
      <c r="X77" s="18" t="s">
        <v>59</v>
      </c>
      <c r="Y77" s="18" t="s">
        <v>51</v>
      </c>
      <c r="Z77" s="18" t="s">
        <v>215</v>
      </c>
      <c r="AA77" s="18" t="s">
        <v>129</v>
      </c>
      <c r="AB77" s="18" t="s">
        <v>371</v>
      </c>
      <c r="AC77" s="7">
        <v>43972</v>
      </c>
      <c r="AD77" s="5" t="str">
        <f t="shared" si="36"/>
        <v>ACTIVO CALIFICADO</v>
      </c>
      <c r="AE77" s="19">
        <f t="shared" si="44"/>
        <v>5</v>
      </c>
      <c r="AF77" s="19">
        <f t="shared" si="44"/>
        <v>5</v>
      </c>
      <c r="AG77" s="19">
        <f t="shared" si="44"/>
        <v>5</v>
      </c>
      <c r="AH77" s="19" t="s">
        <v>45</v>
      </c>
      <c r="AI77" s="19" t="e">
        <v>#N/A</v>
      </c>
      <c r="AJ77" s="19" t="s">
        <v>45</v>
      </c>
      <c r="AK77" s="19" t="str">
        <f t="shared" si="38"/>
        <v>Bajo</v>
      </c>
      <c r="AL77" s="19">
        <f t="shared" si="43"/>
        <v>3</v>
      </c>
      <c r="AM77" s="19">
        <f t="shared" si="43"/>
        <v>0</v>
      </c>
      <c r="AN77" s="19">
        <f t="shared" si="43"/>
        <v>3</v>
      </c>
      <c r="AO77" s="19">
        <f t="shared" si="43"/>
        <v>1</v>
      </c>
      <c r="AP77" s="19">
        <v>1.25</v>
      </c>
      <c r="AQ77" s="19">
        <f t="shared" si="40"/>
        <v>3</v>
      </c>
      <c r="AR77" s="10" t="str">
        <f t="shared" si="41"/>
        <v>Alto</v>
      </c>
      <c r="AS77" s="18" t="s">
        <v>43</v>
      </c>
      <c r="AT77" s="18" t="s">
        <v>376</v>
      </c>
      <c r="AU77"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77" s="18" t="s">
        <v>378</v>
      </c>
    </row>
    <row r="78" spans="2:48" ht="90" x14ac:dyDescent="0.25">
      <c r="B78" s="20" t="s">
        <v>176</v>
      </c>
      <c r="C78" s="18" t="s">
        <v>141</v>
      </c>
      <c r="D78" s="18" t="s">
        <v>80</v>
      </c>
      <c r="E78" s="18" t="s">
        <v>90</v>
      </c>
      <c r="F78" s="18" t="s">
        <v>99</v>
      </c>
      <c r="G78" s="18"/>
      <c r="H78" s="18" t="s">
        <v>114</v>
      </c>
      <c r="I78" s="18" t="s">
        <v>196</v>
      </c>
      <c r="J78" s="18" t="s">
        <v>109</v>
      </c>
      <c r="K78" s="18" t="s">
        <v>69</v>
      </c>
      <c r="L78" s="18" t="s">
        <v>120</v>
      </c>
      <c r="M78" s="18" t="s">
        <v>211</v>
      </c>
      <c r="N78" s="18">
        <v>2012</v>
      </c>
      <c r="O78" s="18" t="s">
        <v>34</v>
      </c>
      <c r="P78" s="18" t="s">
        <v>281</v>
      </c>
      <c r="Q78" s="18" t="s">
        <v>221</v>
      </c>
      <c r="R78" s="19" t="s">
        <v>14</v>
      </c>
      <c r="S78" s="19" t="s">
        <v>14</v>
      </c>
      <c r="T78" s="19" t="s">
        <v>14</v>
      </c>
      <c r="U78" s="18" t="s">
        <v>41</v>
      </c>
      <c r="W78" s="18" t="s">
        <v>56</v>
      </c>
      <c r="X78" s="18" t="s">
        <v>59</v>
      </c>
      <c r="Y78" s="18" t="s">
        <v>51</v>
      </c>
      <c r="Z78" s="18" t="s">
        <v>215</v>
      </c>
      <c r="AA78" s="18" t="s">
        <v>129</v>
      </c>
      <c r="AB78" s="18" t="s">
        <v>371</v>
      </c>
      <c r="AC78" s="7">
        <v>43972</v>
      </c>
      <c r="AD78" s="5" t="str">
        <f t="shared" si="36"/>
        <v>ACTIVO CALIFICADO</v>
      </c>
      <c r="AE78" s="19">
        <f t="shared" si="44"/>
        <v>5</v>
      </c>
      <c r="AF78" s="19">
        <f t="shared" si="44"/>
        <v>5</v>
      </c>
      <c r="AG78" s="19">
        <f t="shared" si="44"/>
        <v>5</v>
      </c>
      <c r="AH78" s="19" t="s">
        <v>45</v>
      </c>
      <c r="AI78" s="19" t="e">
        <v>#N/A</v>
      </c>
      <c r="AJ78" s="19" t="s">
        <v>45</v>
      </c>
      <c r="AK78" s="19" t="str">
        <f t="shared" si="38"/>
        <v>Bajo</v>
      </c>
      <c r="AL78" s="19">
        <f t="shared" si="43"/>
        <v>3</v>
      </c>
      <c r="AM78" s="19">
        <f t="shared" si="43"/>
        <v>0</v>
      </c>
      <c r="AN78" s="19">
        <f t="shared" si="43"/>
        <v>3</v>
      </c>
      <c r="AO78" s="19">
        <f t="shared" si="43"/>
        <v>1</v>
      </c>
      <c r="AP78" s="19">
        <v>1.25</v>
      </c>
      <c r="AQ78" s="19">
        <f t="shared" si="40"/>
        <v>3</v>
      </c>
      <c r="AR78" s="10" t="str">
        <f t="shared" si="41"/>
        <v>Alto</v>
      </c>
      <c r="AS78" s="18" t="s">
        <v>43</v>
      </c>
      <c r="AT78" s="18" t="s">
        <v>376</v>
      </c>
      <c r="AU78"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78" s="18" t="s">
        <v>378</v>
      </c>
    </row>
    <row r="79" spans="2:48" ht="60" x14ac:dyDescent="0.25">
      <c r="B79" s="20" t="s">
        <v>170</v>
      </c>
      <c r="C79" s="18" t="s">
        <v>141</v>
      </c>
      <c r="D79" s="18" t="s">
        <v>80</v>
      </c>
      <c r="E79" s="18" t="s">
        <v>90</v>
      </c>
      <c r="F79" s="18" t="s">
        <v>98</v>
      </c>
      <c r="G79" s="18"/>
      <c r="H79" s="18" t="s">
        <v>114</v>
      </c>
      <c r="I79" s="18" t="s">
        <v>198</v>
      </c>
      <c r="J79" s="18" t="s">
        <v>109</v>
      </c>
      <c r="K79" s="18" t="s">
        <v>69</v>
      </c>
      <c r="L79" s="18" t="s">
        <v>120</v>
      </c>
      <c r="M79" s="18" t="s">
        <v>211</v>
      </c>
      <c r="N79" s="18">
        <v>2012</v>
      </c>
      <c r="O79" s="18" t="s">
        <v>34</v>
      </c>
      <c r="P79" s="18" t="s">
        <v>281</v>
      </c>
      <c r="Q79" s="18" t="s">
        <v>221</v>
      </c>
      <c r="R79" s="19" t="s">
        <v>14</v>
      </c>
      <c r="S79" s="19" t="s">
        <v>14</v>
      </c>
      <c r="T79" s="19" t="s">
        <v>14</v>
      </c>
      <c r="U79" s="18" t="s">
        <v>42</v>
      </c>
      <c r="W79" s="18" t="s">
        <v>55</v>
      </c>
      <c r="X79" s="18" t="s">
        <v>59</v>
      </c>
      <c r="Y79" s="18" t="s">
        <v>50</v>
      </c>
      <c r="Z79" s="18" t="s">
        <v>215</v>
      </c>
      <c r="AA79" s="18" t="s">
        <v>396</v>
      </c>
      <c r="AB79" s="18" t="s">
        <v>371</v>
      </c>
      <c r="AC79" s="7">
        <v>43972</v>
      </c>
      <c r="AD79" s="5" t="str">
        <f t="shared" si="36"/>
        <v>ACTIVO CALIFICADO</v>
      </c>
      <c r="AE79" s="19">
        <f t="shared" si="44"/>
        <v>5</v>
      </c>
      <c r="AF79" s="19">
        <f t="shared" si="44"/>
        <v>5</v>
      </c>
      <c r="AG79" s="19">
        <f t="shared" si="44"/>
        <v>5</v>
      </c>
      <c r="AH79" s="19" t="s">
        <v>45</v>
      </c>
      <c r="AI79" s="19" t="e">
        <v>#N/A</v>
      </c>
      <c r="AJ79" s="19" t="s">
        <v>46</v>
      </c>
      <c r="AK79" s="19" t="str">
        <f t="shared" si="38"/>
        <v>Bajo</v>
      </c>
      <c r="AL79" s="19">
        <f t="shared" si="43"/>
        <v>3</v>
      </c>
      <c r="AM79" s="19">
        <f t="shared" si="43"/>
        <v>0</v>
      </c>
      <c r="AN79" s="19">
        <f t="shared" si="43"/>
        <v>2</v>
      </c>
      <c r="AO79" s="19">
        <f t="shared" si="43"/>
        <v>1</v>
      </c>
      <c r="AP79" s="19">
        <v>1.5</v>
      </c>
      <c r="AQ79" s="19">
        <f t="shared" si="40"/>
        <v>3</v>
      </c>
      <c r="AR79" s="10" t="str">
        <f t="shared" si="41"/>
        <v>Alto</v>
      </c>
      <c r="AS79" s="18" t="s">
        <v>43</v>
      </c>
      <c r="AT79" s="18"/>
      <c r="AU79" s="18">
        <f t="shared" si="42"/>
        <v>0</v>
      </c>
      <c r="AV79" s="18" t="s">
        <v>374</v>
      </c>
    </row>
    <row r="80" spans="2:48" ht="75" x14ac:dyDescent="0.25">
      <c r="B80" s="20" t="s">
        <v>171</v>
      </c>
      <c r="C80" s="18" t="s">
        <v>172</v>
      </c>
      <c r="D80" s="18" t="s">
        <v>79</v>
      </c>
      <c r="E80" s="18" t="s">
        <v>90</v>
      </c>
      <c r="F80" s="18" t="s">
        <v>98</v>
      </c>
      <c r="G80" s="18"/>
      <c r="H80" s="18" t="s">
        <v>114</v>
      </c>
      <c r="I80" s="18" t="s">
        <v>199</v>
      </c>
      <c r="J80" s="18" t="s">
        <v>109</v>
      </c>
      <c r="K80" s="18" t="s">
        <v>69</v>
      </c>
      <c r="L80" s="18" t="s">
        <v>121</v>
      </c>
      <c r="M80" s="18" t="s">
        <v>122</v>
      </c>
      <c r="N80" s="18">
        <v>2012</v>
      </c>
      <c r="O80" s="18" t="s">
        <v>34</v>
      </c>
      <c r="P80" s="18" t="s">
        <v>281</v>
      </c>
      <c r="Q80" s="18" t="s">
        <v>221</v>
      </c>
      <c r="R80" s="19" t="s">
        <v>14</v>
      </c>
      <c r="S80" s="19" t="s">
        <v>14</v>
      </c>
      <c r="T80" s="19" t="s">
        <v>14</v>
      </c>
      <c r="U80" s="18" t="s">
        <v>41</v>
      </c>
      <c r="W80" s="18" t="s">
        <v>56</v>
      </c>
      <c r="X80" s="18" t="s">
        <v>61</v>
      </c>
      <c r="Y80" s="18" t="s">
        <v>50</v>
      </c>
      <c r="Z80" s="18" t="s">
        <v>128</v>
      </c>
      <c r="AA80" s="18" t="s">
        <v>214</v>
      </c>
      <c r="AB80" s="18" t="s">
        <v>371</v>
      </c>
      <c r="AC80" s="7">
        <v>43972</v>
      </c>
      <c r="AD80" s="5" t="str">
        <f t="shared" si="36"/>
        <v>ACTIVO CALIFICADO</v>
      </c>
      <c r="AE80" s="19">
        <f t="shared" si="44"/>
        <v>5</v>
      </c>
      <c r="AF80" s="19">
        <f t="shared" si="44"/>
        <v>5</v>
      </c>
      <c r="AG80" s="19">
        <f t="shared" si="44"/>
        <v>5</v>
      </c>
      <c r="AH80" s="19" t="s">
        <v>45</v>
      </c>
      <c r="AI80" s="19" t="e">
        <v>#N/A</v>
      </c>
      <c r="AJ80" s="19" t="s">
        <v>45</v>
      </c>
      <c r="AK80" s="19" t="str">
        <f t="shared" si="38"/>
        <v>Medio</v>
      </c>
      <c r="AL80" s="19">
        <f t="shared" si="43"/>
        <v>3</v>
      </c>
      <c r="AM80" s="19">
        <f t="shared" si="43"/>
        <v>0</v>
      </c>
      <c r="AN80" s="19">
        <f t="shared" si="43"/>
        <v>3</v>
      </c>
      <c r="AO80" s="19">
        <f t="shared" si="43"/>
        <v>2</v>
      </c>
      <c r="AP80" s="19">
        <v>3</v>
      </c>
      <c r="AQ80" s="19">
        <f t="shared" si="40"/>
        <v>3</v>
      </c>
      <c r="AR80" s="10" t="str">
        <f t="shared" si="41"/>
        <v>Alto</v>
      </c>
      <c r="AS80" s="18" t="s">
        <v>43</v>
      </c>
      <c r="AT80" s="18" t="s">
        <v>375</v>
      </c>
      <c r="AU80"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80" s="18" t="s">
        <v>378</v>
      </c>
    </row>
    <row r="81" spans="2:48" ht="75" x14ac:dyDescent="0.25">
      <c r="B81" s="20" t="s">
        <v>171</v>
      </c>
      <c r="C81" s="18" t="s">
        <v>172</v>
      </c>
      <c r="D81" s="18" t="s">
        <v>79</v>
      </c>
      <c r="E81" s="18" t="s">
        <v>90</v>
      </c>
      <c r="F81" s="18" t="s">
        <v>99</v>
      </c>
      <c r="G81" s="18"/>
      <c r="H81" s="18" t="s">
        <v>114</v>
      </c>
      <c r="I81" s="18" t="s">
        <v>199</v>
      </c>
      <c r="J81" s="18" t="s">
        <v>109</v>
      </c>
      <c r="K81" s="18" t="s">
        <v>69</v>
      </c>
      <c r="L81" s="18" t="s">
        <v>121</v>
      </c>
      <c r="M81" s="18" t="s">
        <v>122</v>
      </c>
      <c r="N81" s="18">
        <v>2012</v>
      </c>
      <c r="O81" s="18" t="s">
        <v>34</v>
      </c>
      <c r="P81" s="18" t="s">
        <v>281</v>
      </c>
      <c r="Q81" s="18" t="s">
        <v>221</v>
      </c>
      <c r="R81" s="19" t="s">
        <v>14</v>
      </c>
      <c r="S81" s="19" t="s">
        <v>14</v>
      </c>
      <c r="T81" s="19" t="s">
        <v>14</v>
      </c>
      <c r="U81" s="18" t="s">
        <v>41</v>
      </c>
      <c r="W81" s="18" t="s">
        <v>56</v>
      </c>
      <c r="X81" s="18" t="s">
        <v>61</v>
      </c>
      <c r="Y81" s="18" t="s">
        <v>50</v>
      </c>
      <c r="Z81" s="18" t="s">
        <v>128</v>
      </c>
      <c r="AA81" s="18" t="s">
        <v>214</v>
      </c>
      <c r="AB81" s="18" t="s">
        <v>371</v>
      </c>
      <c r="AC81" s="7">
        <v>43972</v>
      </c>
      <c r="AD81" s="5" t="str">
        <f t="shared" si="36"/>
        <v>ACTIVO CALIFICADO</v>
      </c>
      <c r="AE81" s="19">
        <f t="shared" si="44"/>
        <v>5</v>
      </c>
      <c r="AF81" s="19">
        <f t="shared" si="44"/>
        <v>5</v>
      </c>
      <c r="AG81" s="19">
        <f t="shared" si="44"/>
        <v>5</v>
      </c>
      <c r="AH81" s="19" t="s">
        <v>45</v>
      </c>
      <c r="AI81" s="19" t="e">
        <v>#N/A</v>
      </c>
      <c r="AJ81" s="19" t="s">
        <v>45</v>
      </c>
      <c r="AK81" s="19" t="str">
        <f t="shared" si="38"/>
        <v>Medio</v>
      </c>
      <c r="AL81" s="19">
        <f t="shared" si="43"/>
        <v>3</v>
      </c>
      <c r="AM81" s="19">
        <f t="shared" si="43"/>
        <v>0</v>
      </c>
      <c r="AN81" s="19">
        <f t="shared" si="43"/>
        <v>3</v>
      </c>
      <c r="AO81" s="19">
        <f t="shared" si="43"/>
        <v>2</v>
      </c>
      <c r="AP81" s="19">
        <v>3</v>
      </c>
      <c r="AQ81" s="19">
        <f t="shared" si="40"/>
        <v>3</v>
      </c>
      <c r="AR81" s="10" t="str">
        <f t="shared" si="41"/>
        <v>Alto</v>
      </c>
      <c r="AS81" s="18" t="s">
        <v>43</v>
      </c>
      <c r="AT81" s="18" t="s">
        <v>375</v>
      </c>
      <c r="AU81"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AV81" s="18" t="s">
        <v>378</v>
      </c>
    </row>
    <row r="82" spans="2:48" ht="105" x14ac:dyDescent="0.25">
      <c r="B82" s="20" t="s">
        <v>123</v>
      </c>
      <c r="C82" s="18" t="s">
        <v>117</v>
      </c>
      <c r="D82" s="18" t="s">
        <v>79</v>
      </c>
      <c r="E82" s="18" t="s">
        <v>90</v>
      </c>
      <c r="F82" s="18" t="s">
        <v>98</v>
      </c>
      <c r="G82" s="18"/>
      <c r="H82" s="18" t="s">
        <v>114</v>
      </c>
      <c r="I82" s="18" t="s">
        <v>125</v>
      </c>
      <c r="J82" s="18" t="s">
        <v>109</v>
      </c>
      <c r="K82" s="18" t="s">
        <v>69</v>
      </c>
      <c r="L82" s="18" t="s">
        <v>120</v>
      </c>
      <c r="M82" s="18" t="s">
        <v>122</v>
      </c>
      <c r="N82" s="18">
        <v>2012</v>
      </c>
      <c r="O82" s="18" t="s">
        <v>34</v>
      </c>
      <c r="P82" s="18" t="s">
        <v>281</v>
      </c>
      <c r="Q82" s="18" t="s">
        <v>221</v>
      </c>
      <c r="R82" s="19" t="s">
        <v>14</v>
      </c>
      <c r="S82" s="19" t="s">
        <v>14</v>
      </c>
      <c r="T82" s="19" t="s">
        <v>14</v>
      </c>
      <c r="U82" s="18" t="s">
        <v>41</v>
      </c>
      <c r="W82" s="18" t="s">
        <v>56</v>
      </c>
      <c r="X82" s="18" t="s">
        <v>61</v>
      </c>
      <c r="Y82" s="18" t="s">
        <v>50</v>
      </c>
      <c r="Z82" s="18" t="s">
        <v>128</v>
      </c>
      <c r="AA82" s="18" t="s">
        <v>214</v>
      </c>
      <c r="AB82" s="18" t="s">
        <v>371</v>
      </c>
      <c r="AC82" s="7">
        <v>43972</v>
      </c>
      <c r="AD82" s="5" t="str">
        <f t="shared" si="36"/>
        <v>ACTIVO CALIFICADO</v>
      </c>
      <c r="AE82" s="19">
        <f t="shared" si="44"/>
        <v>5</v>
      </c>
      <c r="AF82" s="19">
        <f t="shared" si="44"/>
        <v>5</v>
      </c>
      <c r="AG82" s="19">
        <f t="shared" si="44"/>
        <v>5</v>
      </c>
      <c r="AH82" s="19" t="s">
        <v>45</v>
      </c>
      <c r="AI82" s="19" t="e">
        <v>#N/A</v>
      </c>
      <c r="AJ82" s="19" t="s">
        <v>45</v>
      </c>
      <c r="AK82" s="19" t="str">
        <f t="shared" si="38"/>
        <v>Medio</v>
      </c>
      <c r="AL82" s="19">
        <f t="shared" si="43"/>
        <v>3</v>
      </c>
      <c r="AM82" s="19">
        <f t="shared" si="43"/>
        <v>0</v>
      </c>
      <c r="AN82" s="19">
        <f t="shared" si="43"/>
        <v>3</v>
      </c>
      <c r="AO82" s="19">
        <f t="shared" si="43"/>
        <v>2</v>
      </c>
      <c r="AP82" s="19">
        <v>3</v>
      </c>
      <c r="AQ82" s="19">
        <f t="shared" si="40"/>
        <v>3</v>
      </c>
      <c r="AR82" s="10" t="str">
        <f t="shared" si="41"/>
        <v>Alto</v>
      </c>
      <c r="AS82" s="18" t="s">
        <v>43</v>
      </c>
      <c r="AT82" s="18" t="s">
        <v>372</v>
      </c>
      <c r="AU82"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82" s="18" t="s">
        <v>378</v>
      </c>
    </row>
    <row r="83" spans="2:48" ht="105" x14ac:dyDescent="0.25">
      <c r="B83" s="20" t="s">
        <v>123</v>
      </c>
      <c r="C83" s="18" t="s">
        <v>117</v>
      </c>
      <c r="D83" s="18" t="s">
        <v>79</v>
      </c>
      <c r="E83" s="18" t="s">
        <v>90</v>
      </c>
      <c r="F83" s="18" t="s">
        <v>99</v>
      </c>
      <c r="G83" s="18"/>
      <c r="H83" s="18" t="s">
        <v>114</v>
      </c>
      <c r="I83" s="18" t="s">
        <v>125</v>
      </c>
      <c r="J83" s="18" t="s">
        <v>109</v>
      </c>
      <c r="K83" s="18" t="s">
        <v>69</v>
      </c>
      <c r="L83" s="18" t="s">
        <v>120</v>
      </c>
      <c r="M83" s="18" t="s">
        <v>122</v>
      </c>
      <c r="N83" s="18">
        <v>2012</v>
      </c>
      <c r="O83" s="18" t="s">
        <v>34</v>
      </c>
      <c r="P83" s="18" t="s">
        <v>281</v>
      </c>
      <c r="Q83" s="18" t="s">
        <v>221</v>
      </c>
      <c r="R83" s="19" t="s">
        <v>14</v>
      </c>
      <c r="S83" s="19" t="s">
        <v>14</v>
      </c>
      <c r="T83" s="19" t="s">
        <v>14</v>
      </c>
      <c r="U83" s="18" t="s">
        <v>41</v>
      </c>
      <c r="W83" s="18" t="s">
        <v>56</v>
      </c>
      <c r="X83" s="18" t="s">
        <v>61</v>
      </c>
      <c r="Y83" s="18" t="s">
        <v>50</v>
      </c>
      <c r="Z83" s="18" t="s">
        <v>128</v>
      </c>
      <c r="AA83" s="18" t="s">
        <v>214</v>
      </c>
      <c r="AB83" s="18" t="s">
        <v>371</v>
      </c>
      <c r="AC83" s="7">
        <v>43972</v>
      </c>
      <c r="AD83" s="5" t="str">
        <f t="shared" si="36"/>
        <v>ACTIVO CALIFICADO</v>
      </c>
      <c r="AE83" s="19">
        <f t="shared" si="44"/>
        <v>5</v>
      </c>
      <c r="AF83" s="19">
        <f t="shared" si="44"/>
        <v>5</v>
      </c>
      <c r="AG83" s="19">
        <f t="shared" si="44"/>
        <v>5</v>
      </c>
      <c r="AH83" s="19" t="s">
        <v>45</v>
      </c>
      <c r="AI83" s="19" t="e">
        <v>#N/A</v>
      </c>
      <c r="AJ83" s="19" t="s">
        <v>45</v>
      </c>
      <c r="AK83" s="19" t="str">
        <f t="shared" si="38"/>
        <v>Medio</v>
      </c>
      <c r="AL83" s="19">
        <f t="shared" si="43"/>
        <v>3</v>
      </c>
      <c r="AM83" s="19">
        <f t="shared" si="43"/>
        <v>0</v>
      </c>
      <c r="AN83" s="19">
        <f t="shared" si="43"/>
        <v>3</v>
      </c>
      <c r="AO83" s="19">
        <f t="shared" si="43"/>
        <v>2</v>
      </c>
      <c r="AP83" s="19">
        <v>3</v>
      </c>
      <c r="AQ83" s="19">
        <f t="shared" si="40"/>
        <v>3</v>
      </c>
      <c r="AR83" s="10" t="str">
        <f t="shared" si="41"/>
        <v>Alto</v>
      </c>
      <c r="AS83" s="18" t="s">
        <v>43</v>
      </c>
      <c r="AT83" s="18" t="s">
        <v>372</v>
      </c>
      <c r="AU83"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83" s="18" t="s">
        <v>378</v>
      </c>
    </row>
    <row r="84" spans="2:48" ht="105" x14ac:dyDescent="0.25">
      <c r="B84" s="20" t="s">
        <v>116</v>
      </c>
      <c r="C84" s="18" t="s">
        <v>117</v>
      </c>
      <c r="D84" s="18" t="s">
        <v>79</v>
      </c>
      <c r="E84" s="18" t="s">
        <v>90</v>
      </c>
      <c r="F84" s="18" t="s">
        <v>98</v>
      </c>
      <c r="G84" s="18"/>
      <c r="H84" s="18" t="s">
        <v>114</v>
      </c>
      <c r="I84" s="18" t="s">
        <v>118</v>
      </c>
      <c r="J84" s="18" t="s">
        <v>109</v>
      </c>
      <c r="K84" s="18" t="s">
        <v>69</v>
      </c>
      <c r="L84" s="18" t="s">
        <v>120</v>
      </c>
      <c r="M84" s="18" t="s">
        <v>122</v>
      </c>
      <c r="N84" s="18">
        <v>2012</v>
      </c>
      <c r="O84" s="18" t="s">
        <v>34</v>
      </c>
      <c r="P84" s="18" t="s">
        <v>281</v>
      </c>
      <c r="Q84" s="18" t="s">
        <v>221</v>
      </c>
      <c r="R84" s="19" t="s">
        <v>14</v>
      </c>
      <c r="S84" s="19" t="s">
        <v>14</v>
      </c>
      <c r="T84" s="19" t="s">
        <v>14</v>
      </c>
      <c r="U84" s="18" t="s">
        <v>41</v>
      </c>
      <c r="W84" s="18" t="s">
        <v>56</v>
      </c>
      <c r="X84" s="18" t="s">
        <v>61</v>
      </c>
      <c r="Y84" s="18" t="s">
        <v>48</v>
      </c>
      <c r="Z84" s="18" t="s">
        <v>128</v>
      </c>
      <c r="AA84" s="18" t="s">
        <v>214</v>
      </c>
      <c r="AB84" s="18" t="s">
        <v>371</v>
      </c>
      <c r="AC84" s="7">
        <v>43972</v>
      </c>
      <c r="AD84" s="5" t="str">
        <f t="shared" si="36"/>
        <v>ACTIVO CALIFICADO</v>
      </c>
      <c r="AE84" s="19">
        <f t="shared" si="44"/>
        <v>5</v>
      </c>
      <c r="AF84" s="19">
        <f t="shared" si="44"/>
        <v>5</v>
      </c>
      <c r="AG84" s="19">
        <f t="shared" si="44"/>
        <v>5</v>
      </c>
      <c r="AH84" s="19" t="s">
        <v>45</v>
      </c>
      <c r="AI84" s="19" t="e">
        <v>#N/A</v>
      </c>
      <c r="AJ84" s="19" t="s">
        <v>45</v>
      </c>
      <c r="AK84" s="19" t="str">
        <f t="shared" si="38"/>
        <v>Alto</v>
      </c>
      <c r="AL84" s="19">
        <f t="shared" si="43"/>
        <v>3</v>
      </c>
      <c r="AM84" s="19">
        <f t="shared" si="43"/>
        <v>0</v>
      </c>
      <c r="AN84" s="19">
        <f t="shared" si="43"/>
        <v>3</v>
      </c>
      <c r="AO84" s="19">
        <f t="shared" si="43"/>
        <v>3</v>
      </c>
      <c r="AP84" s="19">
        <v>4.5</v>
      </c>
      <c r="AQ84" s="19">
        <f t="shared" si="40"/>
        <v>3</v>
      </c>
      <c r="AR84" s="10" t="str">
        <f t="shared" si="41"/>
        <v>Alto</v>
      </c>
      <c r="AS84" s="18" t="s">
        <v>43</v>
      </c>
      <c r="AT84" s="18" t="s">
        <v>372</v>
      </c>
      <c r="AU84"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84" s="18" t="s">
        <v>378</v>
      </c>
    </row>
    <row r="85" spans="2:48" ht="105" x14ac:dyDescent="0.25">
      <c r="B85" s="20" t="s">
        <v>116</v>
      </c>
      <c r="C85" s="18" t="s">
        <v>117</v>
      </c>
      <c r="D85" s="18" t="s">
        <v>79</v>
      </c>
      <c r="E85" s="18" t="s">
        <v>90</v>
      </c>
      <c r="F85" s="18" t="s">
        <v>99</v>
      </c>
      <c r="G85" s="18"/>
      <c r="H85" s="18" t="s">
        <v>114</v>
      </c>
      <c r="I85" s="18" t="s">
        <v>118</v>
      </c>
      <c r="J85" s="18" t="s">
        <v>109</v>
      </c>
      <c r="K85" s="18" t="s">
        <v>69</v>
      </c>
      <c r="L85" s="18" t="s">
        <v>120</v>
      </c>
      <c r="M85" s="18" t="s">
        <v>122</v>
      </c>
      <c r="N85" s="18">
        <v>2012</v>
      </c>
      <c r="O85" s="18" t="s">
        <v>34</v>
      </c>
      <c r="P85" s="18" t="s">
        <v>281</v>
      </c>
      <c r="Q85" s="18" t="s">
        <v>221</v>
      </c>
      <c r="R85" s="19" t="s">
        <v>14</v>
      </c>
      <c r="S85" s="19" t="s">
        <v>14</v>
      </c>
      <c r="T85" s="19" t="s">
        <v>14</v>
      </c>
      <c r="U85" s="18" t="s">
        <v>41</v>
      </c>
      <c r="W85" s="18" t="s">
        <v>56</v>
      </c>
      <c r="X85" s="18" t="s">
        <v>61</v>
      </c>
      <c r="Y85" s="18" t="s">
        <v>48</v>
      </c>
      <c r="Z85" s="18" t="s">
        <v>128</v>
      </c>
      <c r="AA85" s="18" t="s">
        <v>214</v>
      </c>
      <c r="AB85" s="18" t="s">
        <v>371</v>
      </c>
      <c r="AC85" s="7">
        <v>43972</v>
      </c>
      <c r="AD85" s="5" t="str">
        <f t="shared" si="36"/>
        <v>ACTIVO CALIFICADO</v>
      </c>
      <c r="AE85" s="19">
        <f t="shared" si="44"/>
        <v>5</v>
      </c>
      <c r="AF85" s="19">
        <f t="shared" si="44"/>
        <v>5</v>
      </c>
      <c r="AG85" s="19">
        <f t="shared" si="44"/>
        <v>5</v>
      </c>
      <c r="AH85" s="19" t="s">
        <v>45</v>
      </c>
      <c r="AI85" s="19" t="e">
        <v>#N/A</v>
      </c>
      <c r="AJ85" s="19" t="s">
        <v>45</v>
      </c>
      <c r="AK85" s="19" t="str">
        <f t="shared" si="38"/>
        <v>Alto</v>
      </c>
      <c r="AL85" s="19">
        <f t="shared" si="43"/>
        <v>3</v>
      </c>
      <c r="AM85" s="19">
        <f t="shared" si="43"/>
        <v>0</v>
      </c>
      <c r="AN85" s="19">
        <f t="shared" si="43"/>
        <v>3</v>
      </c>
      <c r="AO85" s="19">
        <f t="shared" si="43"/>
        <v>3</v>
      </c>
      <c r="AP85" s="19">
        <v>4.5</v>
      </c>
      <c r="AQ85" s="19">
        <f t="shared" si="40"/>
        <v>3</v>
      </c>
      <c r="AR85" s="10" t="str">
        <f t="shared" si="41"/>
        <v>Alto</v>
      </c>
      <c r="AS85" s="18" t="s">
        <v>43</v>
      </c>
      <c r="AT85" s="18" t="s">
        <v>372</v>
      </c>
      <c r="AU85"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85" s="18" t="s">
        <v>378</v>
      </c>
    </row>
    <row r="86" spans="2:48" ht="105" x14ac:dyDescent="0.25">
      <c r="B86" s="20" t="s">
        <v>164</v>
      </c>
      <c r="C86" s="18" t="s">
        <v>117</v>
      </c>
      <c r="D86" s="18" t="s">
        <v>79</v>
      </c>
      <c r="E86" s="18" t="s">
        <v>90</v>
      </c>
      <c r="F86" s="18" t="s">
        <v>98</v>
      </c>
      <c r="G86" s="18"/>
      <c r="H86" s="18" t="s">
        <v>114</v>
      </c>
      <c r="I86" s="18" t="s">
        <v>194</v>
      </c>
      <c r="J86" s="18" t="s">
        <v>109</v>
      </c>
      <c r="K86" s="18" t="s">
        <v>69</v>
      </c>
      <c r="L86" s="18" t="s">
        <v>120</v>
      </c>
      <c r="M86" s="18" t="s">
        <v>208</v>
      </c>
      <c r="N86" s="18">
        <v>2012</v>
      </c>
      <c r="O86" s="18" t="s">
        <v>212</v>
      </c>
      <c r="P86" s="18" t="s">
        <v>281</v>
      </c>
      <c r="Q86" s="18" t="s">
        <v>221</v>
      </c>
      <c r="R86" s="19" t="s">
        <v>14</v>
      </c>
      <c r="S86" s="19" t="s">
        <v>14</v>
      </c>
      <c r="T86" s="19" t="s">
        <v>14</v>
      </c>
      <c r="U86" s="18" t="s">
        <v>41</v>
      </c>
      <c r="W86" s="18" t="s">
        <v>55</v>
      </c>
      <c r="X86" s="18" t="s">
        <v>58</v>
      </c>
      <c r="Y86" s="18" t="s">
        <v>51</v>
      </c>
      <c r="Z86" s="18" t="s">
        <v>215</v>
      </c>
      <c r="AA86" s="18" t="s">
        <v>129</v>
      </c>
      <c r="AB86" s="18" t="s">
        <v>371</v>
      </c>
      <c r="AC86" s="7">
        <v>43972</v>
      </c>
      <c r="AD86" s="5" t="str">
        <f t="shared" si="36"/>
        <v>ACTIVO CALIFICADO</v>
      </c>
      <c r="AE86" s="19">
        <f t="shared" si="44"/>
        <v>5</v>
      </c>
      <c r="AF86" s="19">
        <f t="shared" si="44"/>
        <v>5</v>
      </c>
      <c r="AG86" s="19">
        <f t="shared" si="44"/>
        <v>5</v>
      </c>
      <c r="AH86" s="19" t="s">
        <v>45</v>
      </c>
      <c r="AI86" s="19" t="e">
        <v>#N/A</v>
      </c>
      <c r="AJ86" s="19" t="s">
        <v>46</v>
      </c>
      <c r="AK86" s="19" t="str">
        <f t="shared" si="38"/>
        <v>Bajo</v>
      </c>
      <c r="AL86" s="19">
        <f t="shared" si="43"/>
        <v>3</v>
      </c>
      <c r="AM86" s="19">
        <f t="shared" si="43"/>
        <v>0</v>
      </c>
      <c r="AN86" s="19">
        <f t="shared" si="43"/>
        <v>2</v>
      </c>
      <c r="AO86" s="19">
        <f t="shared" si="43"/>
        <v>1</v>
      </c>
      <c r="AP86" s="19">
        <v>0.625</v>
      </c>
      <c r="AQ86" s="19">
        <f t="shared" si="40"/>
        <v>3</v>
      </c>
      <c r="AR86" s="10" t="str">
        <f t="shared" si="41"/>
        <v>Alto</v>
      </c>
      <c r="AS86" s="18" t="s">
        <v>43</v>
      </c>
      <c r="AT86" s="18" t="s">
        <v>372</v>
      </c>
      <c r="AU86"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86" s="18" t="s">
        <v>378</v>
      </c>
    </row>
    <row r="87" spans="2:48" ht="105" x14ac:dyDescent="0.25">
      <c r="B87" s="20" t="s">
        <v>165</v>
      </c>
      <c r="C87" s="18" t="s">
        <v>166</v>
      </c>
      <c r="D87" s="18" t="s">
        <v>79</v>
      </c>
      <c r="E87" s="18" t="s">
        <v>90</v>
      </c>
      <c r="F87" s="18" t="s">
        <v>98</v>
      </c>
      <c r="G87" s="18" t="s">
        <v>103</v>
      </c>
      <c r="H87" s="18" t="s">
        <v>114</v>
      </c>
      <c r="I87" s="18" t="s">
        <v>195</v>
      </c>
      <c r="J87" s="18" t="s">
        <v>109</v>
      </c>
      <c r="K87" s="18" t="s">
        <v>69</v>
      </c>
      <c r="L87" s="18" t="s">
        <v>121</v>
      </c>
      <c r="M87" s="18" t="s">
        <v>122</v>
      </c>
      <c r="N87" s="18">
        <v>2012</v>
      </c>
      <c r="O87" s="18" t="s">
        <v>34</v>
      </c>
      <c r="P87" s="18" t="s">
        <v>281</v>
      </c>
      <c r="Q87" s="18" t="s">
        <v>221</v>
      </c>
      <c r="R87" s="19" t="s">
        <v>14</v>
      </c>
      <c r="S87" s="19" t="s">
        <v>14</v>
      </c>
      <c r="T87" s="19" t="s">
        <v>14</v>
      </c>
      <c r="U87" s="18" t="s">
        <v>41</v>
      </c>
      <c r="W87" s="18" t="s">
        <v>55</v>
      </c>
      <c r="X87" s="18" t="s">
        <v>59</v>
      </c>
      <c r="Y87" s="18" t="s">
        <v>51</v>
      </c>
      <c r="Z87" s="18" t="s">
        <v>128</v>
      </c>
      <c r="AA87" s="18" t="s">
        <v>214</v>
      </c>
      <c r="AB87" s="18" t="s">
        <v>371</v>
      </c>
      <c r="AC87" s="7">
        <v>43972</v>
      </c>
      <c r="AD87" s="5" t="str">
        <f t="shared" si="36"/>
        <v>ACTIVO CALIFICADO</v>
      </c>
      <c r="AE87" s="19">
        <f t="shared" si="44"/>
        <v>5</v>
      </c>
      <c r="AF87" s="19">
        <f t="shared" si="44"/>
        <v>5</v>
      </c>
      <c r="AG87" s="19">
        <f t="shared" si="44"/>
        <v>5</v>
      </c>
      <c r="AH87" s="19" t="s">
        <v>45</v>
      </c>
      <c r="AI87" s="19" t="e">
        <v>#N/A</v>
      </c>
      <c r="AJ87" s="19" t="s">
        <v>46</v>
      </c>
      <c r="AK87" s="19" t="str">
        <f t="shared" si="38"/>
        <v>Bajo</v>
      </c>
      <c r="AL87" s="19">
        <f t="shared" si="43"/>
        <v>3</v>
      </c>
      <c r="AM87" s="19">
        <f t="shared" si="43"/>
        <v>0</v>
      </c>
      <c r="AN87" s="19">
        <f t="shared" si="43"/>
        <v>2</v>
      </c>
      <c r="AO87" s="19">
        <f t="shared" si="43"/>
        <v>1</v>
      </c>
      <c r="AP87" s="19">
        <v>1.25</v>
      </c>
      <c r="AQ87" s="19">
        <f t="shared" si="40"/>
        <v>3</v>
      </c>
      <c r="AR87" s="10" t="str">
        <f t="shared" si="41"/>
        <v>Alto</v>
      </c>
      <c r="AS87" s="18" t="s">
        <v>43</v>
      </c>
      <c r="AT87" s="18" t="s">
        <v>372</v>
      </c>
      <c r="AU87"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AV87" s="18" t="s">
        <v>378</v>
      </c>
    </row>
    <row r="88" spans="2:48" ht="60" x14ac:dyDescent="0.25">
      <c r="B88" s="20" t="s">
        <v>167</v>
      </c>
      <c r="C88" s="18" t="s">
        <v>141</v>
      </c>
      <c r="D88" s="18" t="s">
        <v>79</v>
      </c>
      <c r="E88" s="18" t="s">
        <v>90</v>
      </c>
      <c r="F88" s="18" t="s">
        <v>98</v>
      </c>
      <c r="G88" s="18"/>
      <c r="H88" s="18" t="s">
        <v>114</v>
      </c>
      <c r="I88" s="18" t="s">
        <v>196</v>
      </c>
      <c r="J88" s="18" t="s">
        <v>109</v>
      </c>
      <c r="K88" s="18" t="s">
        <v>69</v>
      </c>
      <c r="L88" s="18" t="s">
        <v>217</v>
      </c>
      <c r="M88" s="18" t="s">
        <v>209</v>
      </c>
      <c r="N88" s="18">
        <v>2012</v>
      </c>
      <c r="O88" s="18" t="s">
        <v>34</v>
      </c>
      <c r="P88" s="18" t="s">
        <v>281</v>
      </c>
      <c r="Q88" s="18" t="s">
        <v>221</v>
      </c>
      <c r="R88" s="19" t="s">
        <v>14</v>
      </c>
      <c r="S88" s="19" t="s">
        <v>14</v>
      </c>
      <c r="T88" s="19" t="s">
        <v>14</v>
      </c>
      <c r="U88" s="18" t="s">
        <v>42</v>
      </c>
      <c r="W88" s="18" t="s">
        <v>56</v>
      </c>
      <c r="X88" s="18" t="s">
        <v>61</v>
      </c>
      <c r="Y88" s="18" t="s">
        <v>48</v>
      </c>
      <c r="Z88" s="18" t="s">
        <v>215</v>
      </c>
      <c r="AA88" s="18" t="s">
        <v>216</v>
      </c>
      <c r="AB88" s="18" t="s">
        <v>371</v>
      </c>
      <c r="AC88" s="7">
        <v>43972</v>
      </c>
      <c r="AD88" s="5" t="str">
        <f t="shared" si="36"/>
        <v>ACTIVO CALIFICADO</v>
      </c>
      <c r="AE88" s="19">
        <f t="shared" si="44"/>
        <v>5</v>
      </c>
      <c r="AF88" s="19">
        <f t="shared" si="44"/>
        <v>5</v>
      </c>
      <c r="AG88" s="19">
        <f t="shared" si="44"/>
        <v>5</v>
      </c>
      <c r="AH88" s="19" t="s">
        <v>45</v>
      </c>
      <c r="AI88" s="19" t="e">
        <v>#N/A</v>
      </c>
      <c r="AJ88" s="19" t="s">
        <v>45</v>
      </c>
      <c r="AK88" s="19" t="str">
        <f t="shared" si="38"/>
        <v>Alto</v>
      </c>
      <c r="AL88" s="19">
        <f t="shared" si="43"/>
        <v>3</v>
      </c>
      <c r="AM88" s="19">
        <f t="shared" si="43"/>
        <v>0</v>
      </c>
      <c r="AN88" s="19">
        <f t="shared" si="43"/>
        <v>3</v>
      </c>
      <c r="AO88" s="19">
        <f t="shared" si="43"/>
        <v>3</v>
      </c>
      <c r="AP88" s="19">
        <v>4.5</v>
      </c>
      <c r="AQ88" s="19">
        <f t="shared" si="40"/>
        <v>3</v>
      </c>
      <c r="AR88" s="10" t="str">
        <f t="shared" si="41"/>
        <v>Alto</v>
      </c>
      <c r="AS88" s="18" t="s">
        <v>43</v>
      </c>
      <c r="AT88" s="18" t="s">
        <v>373</v>
      </c>
      <c r="AU88" s="18" t="str">
        <f t="shared" si="42"/>
        <v>Artículo 19.Información exceptuada por daño a los intereses públicos.
e) El debido proceso y la igualdad de las partes en los procesos judiciales</v>
      </c>
      <c r="AV88" s="18" t="s">
        <v>374</v>
      </c>
    </row>
    <row r="89" spans="2:48" ht="45" x14ac:dyDescent="0.25">
      <c r="B89" s="20" t="s">
        <v>168</v>
      </c>
      <c r="C89" s="18" t="s">
        <v>141</v>
      </c>
      <c r="D89" s="18" t="s">
        <v>79</v>
      </c>
      <c r="E89" s="18" t="s">
        <v>90</v>
      </c>
      <c r="F89" s="18" t="s">
        <v>99</v>
      </c>
      <c r="G89" s="18"/>
      <c r="H89" s="18" t="s">
        <v>114</v>
      </c>
      <c r="I89" s="18" t="s">
        <v>196</v>
      </c>
      <c r="J89" s="18" t="s">
        <v>109</v>
      </c>
      <c r="K89" s="18" t="s">
        <v>69</v>
      </c>
      <c r="L89" s="18" t="s">
        <v>217</v>
      </c>
      <c r="M89" s="18" t="s">
        <v>210</v>
      </c>
      <c r="N89" s="18">
        <v>2012</v>
      </c>
      <c r="O89" s="18" t="s">
        <v>34</v>
      </c>
      <c r="P89" s="18" t="s">
        <v>281</v>
      </c>
      <c r="Q89" s="18" t="s">
        <v>221</v>
      </c>
      <c r="R89" s="19" t="s">
        <v>14</v>
      </c>
      <c r="S89" s="19" t="s">
        <v>14</v>
      </c>
      <c r="T89" s="19" t="s">
        <v>14</v>
      </c>
      <c r="U89" s="18" t="s">
        <v>42</v>
      </c>
      <c r="W89" s="18" t="s">
        <v>56</v>
      </c>
      <c r="X89" s="18" t="s">
        <v>61</v>
      </c>
      <c r="Y89" s="18" t="s">
        <v>48</v>
      </c>
      <c r="Z89" s="18" t="s">
        <v>215</v>
      </c>
      <c r="AA89" s="18" t="s">
        <v>216</v>
      </c>
      <c r="AB89" s="18" t="s">
        <v>371</v>
      </c>
      <c r="AC89" s="7">
        <v>43972</v>
      </c>
      <c r="AD89" s="5" t="str">
        <f t="shared" si="36"/>
        <v>ACTIVO CALIFICADO</v>
      </c>
      <c r="AE89" s="19">
        <f t="shared" si="44"/>
        <v>5</v>
      </c>
      <c r="AF89" s="19">
        <f t="shared" si="44"/>
        <v>5</v>
      </c>
      <c r="AG89" s="19">
        <f t="shared" si="44"/>
        <v>5</v>
      </c>
      <c r="AH89" s="19" t="s">
        <v>45</v>
      </c>
      <c r="AI89" s="19" t="e">
        <v>#N/A</v>
      </c>
      <c r="AJ89" s="19" t="s">
        <v>45</v>
      </c>
      <c r="AK89" s="19" t="str">
        <f t="shared" si="38"/>
        <v>Alto</v>
      </c>
      <c r="AL89" s="19">
        <f t="shared" si="43"/>
        <v>3</v>
      </c>
      <c r="AM89" s="19">
        <f t="shared" si="43"/>
        <v>0</v>
      </c>
      <c r="AN89" s="19">
        <f t="shared" si="43"/>
        <v>3</v>
      </c>
      <c r="AO89" s="19">
        <f t="shared" si="43"/>
        <v>3</v>
      </c>
      <c r="AP89" s="19">
        <v>4.5</v>
      </c>
      <c r="AQ89" s="19">
        <f t="shared" si="40"/>
        <v>3</v>
      </c>
      <c r="AR89" s="10" t="str">
        <f t="shared" si="41"/>
        <v>Alto</v>
      </c>
      <c r="AS89" s="18" t="s">
        <v>43</v>
      </c>
      <c r="AT89" s="18" t="s">
        <v>373</v>
      </c>
      <c r="AU89" s="18" t="str">
        <f t="shared" si="42"/>
        <v>Artículo 19.Información exceptuada por daño a los intereses públicos.
e) El debido proceso y la igualdad de las partes en los procesos judiciales</v>
      </c>
      <c r="AV89" s="18" t="s">
        <v>374</v>
      </c>
    </row>
    <row r="90" spans="2:48" ht="90" x14ac:dyDescent="0.25">
      <c r="B90" s="20" t="s">
        <v>169</v>
      </c>
      <c r="C90" s="18" t="s">
        <v>141</v>
      </c>
      <c r="D90" s="18" t="s">
        <v>79</v>
      </c>
      <c r="E90" s="18" t="s">
        <v>90</v>
      </c>
      <c r="F90" s="18" t="s">
        <v>98</v>
      </c>
      <c r="G90" s="18"/>
      <c r="H90" s="18" t="s">
        <v>114</v>
      </c>
      <c r="I90" s="18" t="s">
        <v>197</v>
      </c>
      <c r="J90" s="18" t="s">
        <v>109</v>
      </c>
      <c r="K90" s="18" t="s">
        <v>69</v>
      </c>
      <c r="L90" s="18" t="s">
        <v>121</v>
      </c>
      <c r="M90" s="18" t="s">
        <v>122</v>
      </c>
      <c r="N90" s="18">
        <v>2012</v>
      </c>
      <c r="O90" s="18" t="s">
        <v>34</v>
      </c>
      <c r="P90" s="18" t="s">
        <v>281</v>
      </c>
      <c r="Q90" s="18" t="s">
        <v>221</v>
      </c>
      <c r="R90" s="19" t="s">
        <v>14</v>
      </c>
      <c r="S90" s="19" t="s">
        <v>14</v>
      </c>
      <c r="T90" s="19" t="s">
        <v>14</v>
      </c>
      <c r="U90" s="18" t="s">
        <v>41</v>
      </c>
      <c r="W90" s="18" t="s">
        <v>56</v>
      </c>
      <c r="X90" s="18" t="s">
        <v>61</v>
      </c>
      <c r="Y90" s="18" t="s">
        <v>48</v>
      </c>
      <c r="Z90" s="18" t="s">
        <v>128</v>
      </c>
      <c r="AA90" s="18" t="s">
        <v>214</v>
      </c>
      <c r="AB90" s="18" t="s">
        <v>371</v>
      </c>
      <c r="AC90" s="7">
        <v>43972</v>
      </c>
      <c r="AD90" s="5" t="str">
        <f t="shared" si="36"/>
        <v>ACTIVO CALIFICADO</v>
      </c>
      <c r="AE90" s="19">
        <f t="shared" si="44"/>
        <v>5</v>
      </c>
      <c r="AF90" s="19">
        <f t="shared" si="44"/>
        <v>5</v>
      </c>
      <c r="AG90" s="19">
        <f t="shared" si="44"/>
        <v>5</v>
      </c>
      <c r="AH90" s="19" t="s">
        <v>45</v>
      </c>
      <c r="AI90" s="19" t="e">
        <v>#N/A</v>
      </c>
      <c r="AJ90" s="19" t="s">
        <v>45</v>
      </c>
      <c r="AK90" s="19" t="str">
        <f t="shared" si="38"/>
        <v>Alto</v>
      </c>
      <c r="AL90" s="19">
        <f t="shared" si="43"/>
        <v>3</v>
      </c>
      <c r="AM90" s="19">
        <f t="shared" si="43"/>
        <v>0</v>
      </c>
      <c r="AN90" s="19">
        <f t="shared" si="43"/>
        <v>3</v>
      </c>
      <c r="AO90" s="19">
        <f t="shared" si="43"/>
        <v>3</v>
      </c>
      <c r="AP90" s="19">
        <v>4.5</v>
      </c>
      <c r="AQ90" s="19">
        <f t="shared" si="40"/>
        <v>3</v>
      </c>
      <c r="AR90" s="10" t="str">
        <f t="shared" si="41"/>
        <v>Alto</v>
      </c>
      <c r="AS90" s="18" t="s">
        <v>43</v>
      </c>
      <c r="AT90" s="18" t="s">
        <v>376</v>
      </c>
      <c r="AU90"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90" s="18" t="s">
        <v>378</v>
      </c>
    </row>
    <row r="91" spans="2:48" ht="90" x14ac:dyDescent="0.25">
      <c r="B91" s="20" t="s">
        <v>173</v>
      </c>
      <c r="C91" s="18" t="s">
        <v>141</v>
      </c>
      <c r="D91" s="18" t="s">
        <v>79</v>
      </c>
      <c r="E91" s="18" t="s">
        <v>90</v>
      </c>
      <c r="F91" s="18" t="s">
        <v>98</v>
      </c>
      <c r="G91" s="18"/>
      <c r="H91" s="18" t="s">
        <v>114</v>
      </c>
      <c r="I91" s="18" t="s">
        <v>200</v>
      </c>
      <c r="J91" s="18" t="s">
        <v>109</v>
      </c>
      <c r="K91" s="18" t="s">
        <v>69</v>
      </c>
      <c r="L91" s="18" t="s">
        <v>120</v>
      </c>
      <c r="M91" s="18" t="s">
        <v>211</v>
      </c>
      <c r="N91" s="18">
        <v>2012</v>
      </c>
      <c r="O91" s="18" t="s">
        <v>34</v>
      </c>
      <c r="P91" s="18" t="s">
        <v>281</v>
      </c>
      <c r="Q91" s="18" t="s">
        <v>221</v>
      </c>
      <c r="R91" s="19" t="s">
        <v>14</v>
      </c>
      <c r="S91" s="19" t="s">
        <v>14</v>
      </c>
      <c r="T91" s="19" t="s">
        <v>14</v>
      </c>
      <c r="U91" s="18" t="s">
        <v>41</v>
      </c>
      <c r="W91" s="18" t="s">
        <v>56</v>
      </c>
      <c r="X91" s="18" t="s">
        <v>59</v>
      </c>
      <c r="Y91" s="18" t="s">
        <v>51</v>
      </c>
      <c r="Z91" s="18" t="s">
        <v>215</v>
      </c>
      <c r="AA91" s="18" t="s">
        <v>129</v>
      </c>
      <c r="AB91" s="18" t="s">
        <v>371</v>
      </c>
      <c r="AC91" s="7">
        <v>43972</v>
      </c>
      <c r="AD91" s="5" t="str">
        <f t="shared" si="36"/>
        <v>ACTIVO CALIFICADO</v>
      </c>
      <c r="AE91" s="19">
        <f t="shared" si="44"/>
        <v>5</v>
      </c>
      <c r="AF91" s="19">
        <f t="shared" si="44"/>
        <v>5</v>
      </c>
      <c r="AG91" s="19">
        <f t="shared" si="44"/>
        <v>5</v>
      </c>
      <c r="AH91" s="19" t="s">
        <v>45</v>
      </c>
      <c r="AI91" s="19" t="e">
        <v>#N/A</v>
      </c>
      <c r="AJ91" s="19" t="s">
        <v>45</v>
      </c>
      <c r="AK91" s="19" t="str">
        <f t="shared" si="38"/>
        <v>Bajo</v>
      </c>
      <c r="AL91" s="19">
        <f t="shared" si="43"/>
        <v>3</v>
      </c>
      <c r="AM91" s="19">
        <f t="shared" si="43"/>
        <v>0</v>
      </c>
      <c r="AN91" s="19">
        <f t="shared" si="43"/>
        <v>3</v>
      </c>
      <c r="AO91" s="19">
        <f t="shared" si="43"/>
        <v>1</v>
      </c>
      <c r="AP91" s="19">
        <v>1.25</v>
      </c>
      <c r="AQ91" s="19">
        <f t="shared" si="40"/>
        <v>3</v>
      </c>
      <c r="AR91" s="10" t="str">
        <f t="shared" si="41"/>
        <v>Alto</v>
      </c>
      <c r="AS91" s="18" t="s">
        <v>43</v>
      </c>
      <c r="AT91" s="18" t="s">
        <v>376</v>
      </c>
      <c r="AU91"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91" s="18" t="s">
        <v>378</v>
      </c>
    </row>
    <row r="92" spans="2:48" ht="90" x14ac:dyDescent="0.25">
      <c r="B92" s="20" t="s">
        <v>174</v>
      </c>
      <c r="C92" s="18" t="s">
        <v>141</v>
      </c>
      <c r="D92" s="18" t="s">
        <v>79</v>
      </c>
      <c r="E92" s="18" t="s">
        <v>90</v>
      </c>
      <c r="F92" s="18" t="s">
        <v>98</v>
      </c>
      <c r="G92" s="18"/>
      <c r="H92" s="18" t="s">
        <v>114</v>
      </c>
      <c r="I92" s="18" t="s">
        <v>200</v>
      </c>
      <c r="J92" s="18" t="s">
        <v>109</v>
      </c>
      <c r="K92" s="18" t="s">
        <v>69</v>
      </c>
      <c r="L92" s="18" t="s">
        <v>120</v>
      </c>
      <c r="M92" s="18" t="s">
        <v>211</v>
      </c>
      <c r="N92" s="18">
        <v>2012</v>
      </c>
      <c r="O92" s="18" t="s">
        <v>34</v>
      </c>
      <c r="P92" s="18" t="s">
        <v>281</v>
      </c>
      <c r="Q92" s="18" t="s">
        <v>221</v>
      </c>
      <c r="R92" s="19" t="s">
        <v>14</v>
      </c>
      <c r="S92" s="19" t="s">
        <v>14</v>
      </c>
      <c r="T92" s="19" t="s">
        <v>14</v>
      </c>
      <c r="U92" s="18" t="s">
        <v>41</v>
      </c>
      <c r="W92" s="18" t="s">
        <v>56</v>
      </c>
      <c r="X92" s="18" t="s">
        <v>59</v>
      </c>
      <c r="Y92" s="18" t="s">
        <v>51</v>
      </c>
      <c r="Z92" s="18" t="s">
        <v>215</v>
      </c>
      <c r="AA92" s="18" t="s">
        <v>129</v>
      </c>
      <c r="AB92" s="18" t="s">
        <v>371</v>
      </c>
      <c r="AC92" s="7">
        <v>43972</v>
      </c>
      <c r="AD92" s="5" t="str">
        <f t="shared" si="36"/>
        <v>ACTIVO CALIFICADO</v>
      </c>
      <c r="AE92" s="19">
        <f t="shared" si="44"/>
        <v>5</v>
      </c>
      <c r="AF92" s="19">
        <f t="shared" si="44"/>
        <v>5</v>
      </c>
      <c r="AG92" s="19">
        <f t="shared" si="44"/>
        <v>5</v>
      </c>
      <c r="AH92" s="19" t="s">
        <v>45</v>
      </c>
      <c r="AI92" s="19" t="e">
        <v>#N/A</v>
      </c>
      <c r="AJ92" s="19" t="s">
        <v>45</v>
      </c>
      <c r="AK92" s="19" t="str">
        <f t="shared" si="38"/>
        <v>Bajo</v>
      </c>
      <c r="AL92" s="19">
        <f t="shared" si="43"/>
        <v>3</v>
      </c>
      <c r="AM92" s="19">
        <f t="shared" si="43"/>
        <v>0</v>
      </c>
      <c r="AN92" s="19">
        <f t="shared" si="43"/>
        <v>3</v>
      </c>
      <c r="AO92" s="19">
        <f t="shared" si="43"/>
        <v>1</v>
      </c>
      <c r="AP92" s="19">
        <v>1.25</v>
      </c>
      <c r="AQ92" s="19">
        <f t="shared" si="40"/>
        <v>3</v>
      </c>
      <c r="AR92" s="10" t="str">
        <f t="shared" si="41"/>
        <v>Alto</v>
      </c>
      <c r="AS92" s="18" t="s">
        <v>43</v>
      </c>
      <c r="AT92" s="18" t="s">
        <v>376</v>
      </c>
      <c r="AU92"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92" s="18" t="s">
        <v>378</v>
      </c>
    </row>
    <row r="93" spans="2:48" ht="90" x14ac:dyDescent="0.25">
      <c r="B93" s="20" t="s">
        <v>175</v>
      </c>
      <c r="C93" s="18" t="s">
        <v>141</v>
      </c>
      <c r="D93" s="18" t="s">
        <v>79</v>
      </c>
      <c r="E93" s="18" t="s">
        <v>90</v>
      </c>
      <c r="F93" s="18" t="s">
        <v>99</v>
      </c>
      <c r="G93" s="18"/>
      <c r="H93" s="18" t="s">
        <v>114</v>
      </c>
      <c r="I93" s="18" t="s">
        <v>200</v>
      </c>
      <c r="J93" s="18" t="s">
        <v>109</v>
      </c>
      <c r="K93" s="18" t="s">
        <v>69</v>
      </c>
      <c r="L93" s="18" t="s">
        <v>120</v>
      </c>
      <c r="M93" s="18" t="s">
        <v>211</v>
      </c>
      <c r="N93" s="18">
        <v>2012</v>
      </c>
      <c r="O93" s="18" t="s">
        <v>34</v>
      </c>
      <c r="P93" s="18" t="s">
        <v>281</v>
      </c>
      <c r="Q93" s="18" t="s">
        <v>221</v>
      </c>
      <c r="R93" s="19" t="s">
        <v>14</v>
      </c>
      <c r="S93" s="19" t="s">
        <v>14</v>
      </c>
      <c r="T93" s="19" t="s">
        <v>14</v>
      </c>
      <c r="U93" s="18" t="s">
        <v>41</v>
      </c>
      <c r="W93" s="18" t="s">
        <v>56</v>
      </c>
      <c r="X93" s="18" t="s">
        <v>59</v>
      </c>
      <c r="Y93" s="18" t="s">
        <v>51</v>
      </c>
      <c r="Z93" s="18" t="s">
        <v>215</v>
      </c>
      <c r="AA93" s="18" t="s">
        <v>129</v>
      </c>
      <c r="AB93" s="18" t="s">
        <v>371</v>
      </c>
      <c r="AC93" s="7">
        <v>43972</v>
      </c>
      <c r="AD93" s="5" t="str">
        <f t="shared" si="36"/>
        <v>ACTIVO CALIFICADO</v>
      </c>
      <c r="AE93" s="19">
        <f t="shared" si="44"/>
        <v>5</v>
      </c>
      <c r="AF93" s="19">
        <f t="shared" si="44"/>
        <v>5</v>
      </c>
      <c r="AG93" s="19">
        <f t="shared" si="44"/>
        <v>5</v>
      </c>
      <c r="AH93" s="19" t="s">
        <v>45</v>
      </c>
      <c r="AI93" s="19" t="e">
        <v>#N/A</v>
      </c>
      <c r="AJ93" s="19" t="s">
        <v>45</v>
      </c>
      <c r="AK93" s="19" t="str">
        <f t="shared" si="38"/>
        <v>Bajo</v>
      </c>
      <c r="AL93" s="19">
        <f t="shared" si="43"/>
        <v>3</v>
      </c>
      <c r="AM93" s="19">
        <f t="shared" si="43"/>
        <v>0</v>
      </c>
      <c r="AN93" s="19">
        <f t="shared" si="43"/>
        <v>3</v>
      </c>
      <c r="AO93" s="19">
        <f t="shared" si="43"/>
        <v>1</v>
      </c>
      <c r="AP93" s="19">
        <v>1.25</v>
      </c>
      <c r="AQ93" s="19">
        <f t="shared" si="40"/>
        <v>3</v>
      </c>
      <c r="AR93" s="10" t="str">
        <f t="shared" si="41"/>
        <v>Alto</v>
      </c>
      <c r="AS93" s="18" t="s">
        <v>43</v>
      </c>
      <c r="AT93" s="18" t="s">
        <v>376</v>
      </c>
      <c r="AU93"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93" s="18" t="s">
        <v>378</v>
      </c>
    </row>
    <row r="94" spans="2:48" ht="90" x14ac:dyDescent="0.25">
      <c r="B94" s="20" t="s">
        <v>176</v>
      </c>
      <c r="C94" s="18" t="s">
        <v>141</v>
      </c>
      <c r="D94" s="18" t="s">
        <v>79</v>
      </c>
      <c r="E94" s="18" t="s">
        <v>90</v>
      </c>
      <c r="F94" s="18" t="s">
        <v>99</v>
      </c>
      <c r="G94" s="18"/>
      <c r="H94" s="18" t="s">
        <v>114</v>
      </c>
      <c r="I94" s="18" t="s">
        <v>196</v>
      </c>
      <c r="J94" s="18" t="s">
        <v>109</v>
      </c>
      <c r="K94" s="18" t="s">
        <v>69</v>
      </c>
      <c r="L94" s="18" t="s">
        <v>120</v>
      </c>
      <c r="M94" s="18" t="s">
        <v>211</v>
      </c>
      <c r="N94" s="18">
        <v>2012</v>
      </c>
      <c r="O94" s="18" t="s">
        <v>34</v>
      </c>
      <c r="P94" s="18" t="s">
        <v>281</v>
      </c>
      <c r="Q94" s="18" t="s">
        <v>221</v>
      </c>
      <c r="R94" s="19" t="s">
        <v>14</v>
      </c>
      <c r="S94" s="19" t="s">
        <v>14</v>
      </c>
      <c r="T94" s="19" t="s">
        <v>14</v>
      </c>
      <c r="U94" s="18" t="s">
        <v>41</v>
      </c>
      <c r="W94" s="18" t="s">
        <v>56</v>
      </c>
      <c r="X94" s="18" t="s">
        <v>59</v>
      </c>
      <c r="Y94" s="18" t="s">
        <v>51</v>
      </c>
      <c r="Z94" s="18" t="s">
        <v>215</v>
      </c>
      <c r="AA94" s="18" t="s">
        <v>129</v>
      </c>
      <c r="AB94" s="18" t="s">
        <v>371</v>
      </c>
      <c r="AC94" s="7">
        <v>43972</v>
      </c>
      <c r="AD94" s="5" t="str">
        <f t="shared" si="36"/>
        <v>ACTIVO CALIFICADO</v>
      </c>
      <c r="AE94" s="19">
        <f t="shared" si="44"/>
        <v>5</v>
      </c>
      <c r="AF94" s="19">
        <f t="shared" si="44"/>
        <v>5</v>
      </c>
      <c r="AG94" s="19">
        <f t="shared" si="44"/>
        <v>5</v>
      </c>
      <c r="AH94" s="19" t="s">
        <v>45</v>
      </c>
      <c r="AI94" s="19" t="e">
        <v>#N/A</v>
      </c>
      <c r="AJ94" s="19" t="s">
        <v>45</v>
      </c>
      <c r="AK94" s="19" t="str">
        <f t="shared" si="38"/>
        <v>Bajo</v>
      </c>
      <c r="AL94" s="19">
        <f t="shared" si="43"/>
        <v>3</v>
      </c>
      <c r="AM94" s="19">
        <f t="shared" si="43"/>
        <v>0</v>
      </c>
      <c r="AN94" s="19">
        <f t="shared" si="43"/>
        <v>3</v>
      </c>
      <c r="AO94" s="19">
        <f t="shared" si="43"/>
        <v>1</v>
      </c>
      <c r="AP94" s="19">
        <v>1.25</v>
      </c>
      <c r="AQ94" s="19">
        <f t="shared" si="40"/>
        <v>3</v>
      </c>
      <c r="AR94" s="10" t="str">
        <f t="shared" si="41"/>
        <v>Alto</v>
      </c>
      <c r="AS94" s="18" t="s">
        <v>43</v>
      </c>
      <c r="AT94" s="18" t="s">
        <v>376</v>
      </c>
      <c r="AU94"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94" s="18" t="s">
        <v>378</v>
      </c>
    </row>
    <row r="95" spans="2:48" ht="60" x14ac:dyDescent="0.25">
      <c r="B95" s="20" t="s">
        <v>170</v>
      </c>
      <c r="C95" s="18" t="s">
        <v>141</v>
      </c>
      <c r="D95" s="18" t="s">
        <v>79</v>
      </c>
      <c r="E95" s="18" t="s">
        <v>90</v>
      </c>
      <c r="F95" s="18" t="s">
        <v>98</v>
      </c>
      <c r="G95" s="18"/>
      <c r="H95" s="18" t="s">
        <v>114</v>
      </c>
      <c r="I95" s="18" t="s">
        <v>198</v>
      </c>
      <c r="J95" s="18" t="s">
        <v>109</v>
      </c>
      <c r="K95" s="18" t="s">
        <v>69</v>
      </c>
      <c r="L95" s="18" t="s">
        <v>120</v>
      </c>
      <c r="M95" s="18" t="s">
        <v>211</v>
      </c>
      <c r="N95" s="18">
        <v>2012</v>
      </c>
      <c r="O95" s="18" t="s">
        <v>34</v>
      </c>
      <c r="P95" s="18" t="s">
        <v>281</v>
      </c>
      <c r="Q95" s="18" t="s">
        <v>221</v>
      </c>
      <c r="R95" s="19" t="s">
        <v>14</v>
      </c>
      <c r="S95" s="19" t="s">
        <v>14</v>
      </c>
      <c r="T95" s="19" t="s">
        <v>14</v>
      </c>
      <c r="U95" s="18" t="s">
        <v>42</v>
      </c>
      <c r="W95" s="18" t="s">
        <v>55</v>
      </c>
      <c r="X95" s="18" t="s">
        <v>59</v>
      </c>
      <c r="Y95" s="18" t="s">
        <v>50</v>
      </c>
      <c r="Z95" s="18" t="s">
        <v>215</v>
      </c>
      <c r="AA95" s="18" t="s">
        <v>396</v>
      </c>
      <c r="AB95" s="18" t="s">
        <v>371</v>
      </c>
      <c r="AC95" s="7">
        <v>43972</v>
      </c>
      <c r="AD95" s="5" t="str">
        <f t="shared" si="36"/>
        <v>ACTIVO CALIFICADO</v>
      </c>
      <c r="AE95" s="19">
        <f t="shared" si="44"/>
        <v>5</v>
      </c>
      <c r="AF95" s="19">
        <f t="shared" si="44"/>
        <v>5</v>
      </c>
      <c r="AG95" s="19">
        <f t="shared" si="44"/>
        <v>5</v>
      </c>
      <c r="AH95" s="19" t="s">
        <v>45</v>
      </c>
      <c r="AI95" s="19" t="e">
        <v>#N/A</v>
      </c>
      <c r="AJ95" s="19" t="s">
        <v>46</v>
      </c>
      <c r="AK95" s="19" t="str">
        <f t="shared" si="38"/>
        <v>Bajo</v>
      </c>
      <c r="AL95" s="19">
        <f t="shared" si="43"/>
        <v>3</v>
      </c>
      <c r="AM95" s="19">
        <f t="shared" si="43"/>
        <v>0</v>
      </c>
      <c r="AN95" s="19">
        <f t="shared" si="43"/>
        <v>2</v>
      </c>
      <c r="AO95" s="19">
        <f t="shared" si="43"/>
        <v>1</v>
      </c>
      <c r="AP95" s="19">
        <v>1.5</v>
      </c>
      <c r="AQ95" s="19">
        <f t="shared" si="40"/>
        <v>3</v>
      </c>
      <c r="AR95" s="10" t="str">
        <f t="shared" si="41"/>
        <v>Alto</v>
      </c>
      <c r="AS95" s="18" t="s">
        <v>43</v>
      </c>
      <c r="AT95" s="18"/>
      <c r="AU95" s="18">
        <f t="shared" si="42"/>
        <v>0</v>
      </c>
      <c r="AV95" s="18" t="s">
        <v>374</v>
      </c>
    </row>
    <row r="96" spans="2:48" ht="90" x14ac:dyDescent="0.25">
      <c r="B96" s="20" t="s">
        <v>177</v>
      </c>
      <c r="C96" s="18" t="s">
        <v>178</v>
      </c>
      <c r="D96" s="18" t="s">
        <v>79</v>
      </c>
      <c r="E96" s="18" t="s">
        <v>90</v>
      </c>
      <c r="F96" s="18" t="s">
        <v>98</v>
      </c>
      <c r="G96" s="18"/>
      <c r="H96" s="18" t="s">
        <v>114</v>
      </c>
      <c r="I96" s="18" t="s">
        <v>201</v>
      </c>
      <c r="J96" s="18" t="s">
        <v>109</v>
      </c>
      <c r="K96" s="18" t="s">
        <v>69</v>
      </c>
      <c r="L96" s="18" t="s">
        <v>121</v>
      </c>
      <c r="M96" s="18" t="s">
        <v>211</v>
      </c>
      <c r="N96" s="18">
        <v>2012</v>
      </c>
      <c r="O96" s="18" t="s">
        <v>34</v>
      </c>
      <c r="P96" s="18" t="s">
        <v>281</v>
      </c>
      <c r="Q96" s="18" t="s">
        <v>221</v>
      </c>
      <c r="R96" s="19" t="s">
        <v>14</v>
      </c>
      <c r="S96" s="19" t="s">
        <v>14</v>
      </c>
      <c r="T96" s="19" t="s">
        <v>14</v>
      </c>
      <c r="U96" s="18" t="s">
        <v>41</v>
      </c>
      <c r="W96" s="18" t="s">
        <v>56</v>
      </c>
      <c r="X96" s="18" t="s">
        <v>61</v>
      </c>
      <c r="Y96" s="18" t="s">
        <v>51</v>
      </c>
      <c r="Z96" s="18" t="s">
        <v>128</v>
      </c>
      <c r="AA96" s="18" t="s">
        <v>214</v>
      </c>
      <c r="AB96" s="18" t="s">
        <v>371</v>
      </c>
      <c r="AC96" s="7">
        <v>43972</v>
      </c>
      <c r="AD96" s="5" t="str">
        <f t="shared" si="36"/>
        <v>ACTIVO CALIFICADO</v>
      </c>
      <c r="AE96" s="19">
        <f t="shared" si="44"/>
        <v>5</v>
      </c>
      <c r="AF96" s="19">
        <f t="shared" si="44"/>
        <v>5</v>
      </c>
      <c r="AG96" s="19">
        <f t="shared" si="44"/>
        <v>5</v>
      </c>
      <c r="AH96" s="19" t="s">
        <v>45</v>
      </c>
      <c r="AI96" s="19" t="e">
        <v>#N/A</v>
      </c>
      <c r="AJ96" s="19" t="s">
        <v>45</v>
      </c>
      <c r="AK96" s="19" t="str">
        <f t="shared" si="38"/>
        <v>Medio</v>
      </c>
      <c r="AL96" s="19">
        <f t="shared" si="43"/>
        <v>3</v>
      </c>
      <c r="AM96" s="19">
        <f t="shared" si="43"/>
        <v>0</v>
      </c>
      <c r="AN96" s="19">
        <f t="shared" si="43"/>
        <v>3</v>
      </c>
      <c r="AO96" s="19">
        <f t="shared" si="43"/>
        <v>2</v>
      </c>
      <c r="AP96" s="19">
        <v>2.5</v>
      </c>
      <c r="AQ96" s="19">
        <f t="shared" si="40"/>
        <v>3</v>
      </c>
      <c r="AR96" s="10" t="str">
        <f t="shared" si="41"/>
        <v>Alto</v>
      </c>
      <c r="AS96" s="18" t="s">
        <v>43</v>
      </c>
      <c r="AT96" s="18" t="s">
        <v>376</v>
      </c>
      <c r="AU96"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96" s="18" t="s">
        <v>378</v>
      </c>
    </row>
    <row r="97" spans="2:48" ht="105" x14ac:dyDescent="0.25">
      <c r="B97" s="20" t="s">
        <v>177</v>
      </c>
      <c r="C97" s="18" t="s">
        <v>179</v>
      </c>
      <c r="D97" s="18" t="s">
        <v>79</v>
      </c>
      <c r="E97" s="18" t="s">
        <v>90</v>
      </c>
      <c r="F97" s="18" t="s">
        <v>99</v>
      </c>
      <c r="G97" s="18"/>
      <c r="H97" s="18" t="s">
        <v>114</v>
      </c>
      <c r="I97" s="18" t="s">
        <v>201</v>
      </c>
      <c r="J97" s="18" t="s">
        <v>109</v>
      </c>
      <c r="K97" s="18" t="s">
        <v>69</v>
      </c>
      <c r="L97" s="18" t="s">
        <v>121</v>
      </c>
      <c r="M97" s="18" t="s">
        <v>211</v>
      </c>
      <c r="N97" s="18">
        <v>2012</v>
      </c>
      <c r="O97" s="18" t="s">
        <v>34</v>
      </c>
      <c r="P97" s="18" t="s">
        <v>281</v>
      </c>
      <c r="Q97" s="18" t="s">
        <v>221</v>
      </c>
      <c r="R97" s="19" t="s">
        <v>14</v>
      </c>
      <c r="S97" s="19" t="s">
        <v>14</v>
      </c>
      <c r="T97" s="19" t="s">
        <v>14</v>
      </c>
      <c r="U97" s="18" t="s">
        <v>41</v>
      </c>
      <c r="W97" s="18" t="s">
        <v>56</v>
      </c>
      <c r="X97" s="18" t="s">
        <v>61</v>
      </c>
      <c r="Y97" s="18" t="s">
        <v>51</v>
      </c>
      <c r="Z97" s="18" t="s">
        <v>128</v>
      </c>
      <c r="AA97" s="18" t="s">
        <v>214</v>
      </c>
      <c r="AB97" s="18" t="s">
        <v>371</v>
      </c>
      <c r="AC97" s="7">
        <v>43972</v>
      </c>
      <c r="AD97" s="5" t="str">
        <f t="shared" si="36"/>
        <v>ACTIVO CALIFICADO</v>
      </c>
      <c r="AE97" s="19">
        <f t="shared" si="44"/>
        <v>5</v>
      </c>
      <c r="AF97" s="19">
        <f t="shared" si="44"/>
        <v>5</v>
      </c>
      <c r="AG97" s="19">
        <f t="shared" si="44"/>
        <v>5</v>
      </c>
      <c r="AH97" s="19" t="s">
        <v>45</v>
      </c>
      <c r="AI97" s="19" t="e">
        <v>#N/A</v>
      </c>
      <c r="AJ97" s="19" t="s">
        <v>45</v>
      </c>
      <c r="AK97" s="19" t="str">
        <f t="shared" si="38"/>
        <v>Medio</v>
      </c>
      <c r="AL97" s="19">
        <f t="shared" si="43"/>
        <v>3</v>
      </c>
      <c r="AM97" s="19">
        <f t="shared" si="43"/>
        <v>0</v>
      </c>
      <c r="AN97" s="19">
        <f t="shared" si="43"/>
        <v>3</v>
      </c>
      <c r="AO97" s="19">
        <f t="shared" si="43"/>
        <v>2</v>
      </c>
      <c r="AP97" s="19">
        <v>2.5</v>
      </c>
      <c r="AQ97" s="19">
        <f t="shared" si="40"/>
        <v>3</v>
      </c>
      <c r="AR97" s="10" t="str">
        <f t="shared" si="41"/>
        <v>Alto</v>
      </c>
      <c r="AS97" s="18" t="s">
        <v>43</v>
      </c>
      <c r="AT97" s="18" t="s">
        <v>376</v>
      </c>
      <c r="AU97" s="18" t="str">
        <f t="shared" si="42"/>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AV97" s="18" t="s">
        <v>378</v>
      </c>
    </row>
    <row r="98" spans="2:48" ht="60" x14ac:dyDescent="0.25">
      <c r="B98" s="20" t="s">
        <v>132</v>
      </c>
      <c r="C98" s="23" t="s">
        <v>133</v>
      </c>
      <c r="D98" s="23" t="s">
        <v>84</v>
      </c>
      <c r="E98" s="23" t="s">
        <v>89</v>
      </c>
      <c r="F98" s="23" t="s">
        <v>95</v>
      </c>
      <c r="G98" s="23"/>
      <c r="H98" s="23" t="s">
        <v>114</v>
      </c>
      <c r="I98" s="23" t="s">
        <v>180</v>
      </c>
      <c r="J98" s="23" t="s">
        <v>109</v>
      </c>
      <c r="K98" s="23" t="s">
        <v>69</v>
      </c>
      <c r="L98" s="23" t="s">
        <v>121</v>
      </c>
      <c r="M98" s="23" t="s">
        <v>202</v>
      </c>
      <c r="N98" s="23">
        <v>2012</v>
      </c>
      <c r="O98" s="23" t="s">
        <v>34</v>
      </c>
      <c r="P98" s="23" t="s">
        <v>220</v>
      </c>
      <c r="Q98" s="23" t="s">
        <v>282</v>
      </c>
      <c r="R98" s="24" t="s">
        <v>14</v>
      </c>
      <c r="S98" s="24" t="s">
        <v>14</v>
      </c>
      <c r="T98" s="24" t="s">
        <v>14</v>
      </c>
      <c r="U98" s="18" t="s">
        <v>41</v>
      </c>
      <c r="V98" s="25"/>
      <c r="W98" s="23" t="s">
        <v>55</v>
      </c>
      <c r="X98" s="23" t="s">
        <v>58</v>
      </c>
      <c r="Y98" s="23" t="s">
        <v>49</v>
      </c>
      <c r="Z98" s="23" t="s">
        <v>128</v>
      </c>
      <c r="AA98" s="23" t="s">
        <v>214</v>
      </c>
      <c r="AB98" s="23" t="s">
        <v>388</v>
      </c>
      <c r="AC98" s="28">
        <v>43971</v>
      </c>
      <c r="AD98" s="29">
        <f t="shared" ref="AD98:AF105" si="45">IF(Q98="",0,IF(Q98="Si",5,IF(Q98="Parcialmente",3,0.1)))</f>
        <v>0.1</v>
      </c>
      <c r="AE98" s="24">
        <f t="shared" si="45"/>
        <v>5</v>
      </c>
      <c r="AF98" s="24">
        <f t="shared" si="45"/>
        <v>5</v>
      </c>
      <c r="AG98" s="24" t="s">
        <v>45</v>
      </c>
      <c r="AH98" s="24" t="s">
        <v>45</v>
      </c>
      <c r="AI98" s="24" t="e">
        <v>#N/A</v>
      </c>
      <c r="AJ98" s="24" t="str">
        <f t="shared" ref="AJ98:AJ140" si="46">IF(AND(AO98&gt;=0,AO98&lt;=2),"Bajo",IF(AND(AO98&gt;=2.1,AO98&lt;=3),"Medio",IF(AND(AO98&gt;=3.1,AO98&lt;=5),"Alto")))</f>
        <v>Bajo</v>
      </c>
      <c r="AK98" s="24">
        <f t="shared" ref="AK98:AN140" si="47">IF(T98="",0,IF(AG98="Bajo",1,IF(AG98="Medio",2,3)))</f>
        <v>3</v>
      </c>
      <c r="AL98" s="24">
        <f t="shared" si="47"/>
        <v>3</v>
      </c>
      <c r="AM98" s="24">
        <f t="shared" si="47"/>
        <v>0</v>
      </c>
      <c r="AN98" s="24">
        <f t="shared" si="47"/>
        <v>1</v>
      </c>
      <c r="AO98" s="24">
        <v>1.125</v>
      </c>
      <c r="AP98" s="24">
        <f t="shared" ref="AP98:AP140" si="48">MAXA(AK98,AM98,AN98,AL98)</f>
        <v>3</v>
      </c>
      <c r="AQ98" s="24" t="str">
        <f t="shared" ref="AQ98:AQ140" si="49">IF(AP98=1,"Bajo",IF(AP98=2,"Medio","Alto"))</f>
        <v>Alto</v>
      </c>
      <c r="AR98" s="30" t="s">
        <v>43</v>
      </c>
      <c r="AS98" s="23" t="s">
        <v>27</v>
      </c>
      <c r="AT98" s="23" t="s">
        <v>377</v>
      </c>
      <c r="AU98" s="23" t="s">
        <v>377</v>
      </c>
      <c r="AV98" s="18" t="s">
        <v>378</v>
      </c>
    </row>
    <row r="99" spans="2:48" ht="60" x14ac:dyDescent="0.25">
      <c r="B99" s="20" t="s">
        <v>134</v>
      </c>
      <c r="C99" s="18" t="s">
        <v>133</v>
      </c>
      <c r="D99" s="18" t="s">
        <v>84</v>
      </c>
      <c r="E99" s="18" t="s">
        <v>89</v>
      </c>
      <c r="F99" s="18" t="s">
        <v>95</v>
      </c>
      <c r="G99" s="18"/>
      <c r="H99" s="18" t="s">
        <v>114</v>
      </c>
      <c r="I99" s="18" t="s">
        <v>181</v>
      </c>
      <c r="J99" s="18" t="s">
        <v>109</v>
      </c>
      <c r="K99" s="18" t="s">
        <v>69</v>
      </c>
      <c r="L99" s="18" t="s">
        <v>121</v>
      </c>
      <c r="M99" s="18" t="s">
        <v>202</v>
      </c>
      <c r="N99" s="18">
        <v>2012</v>
      </c>
      <c r="O99" s="18" t="s">
        <v>34</v>
      </c>
      <c r="P99" s="18" t="s">
        <v>220</v>
      </c>
      <c r="Q99" s="18" t="s">
        <v>282</v>
      </c>
      <c r="R99" s="19" t="s">
        <v>14</v>
      </c>
      <c r="S99" s="19" t="s">
        <v>14</v>
      </c>
      <c r="T99" s="19" t="s">
        <v>14</v>
      </c>
      <c r="U99" s="18" t="s">
        <v>41</v>
      </c>
      <c r="V99" s="26"/>
      <c r="W99" s="18" t="s">
        <v>55</v>
      </c>
      <c r="X99" s="18" t="s">
        <v>58</v>
      </c>
      <c r="Y99" s="18" t="s">
        <v>49</v>
      </c>
      <c r="Z99" s="18" t="s">
        <v>128</v>
      </c>
      <c r="AA99" s="18" t="s">
        <v>214</v>
      </c>
      <c r="AB99" s="23" t="s">
        <v>388</v>
      </c>
      <c r="AC99" s="28">
        <v>43971</v>
      </c>
      <c r="AD99" s="5">
        <f t="shared" si="45"/>
        <v>0.1</v>
      </c>
      <c r="AE99" s="19">
        <f t="shared" si="45"/>
        <v>5</v>
      </c>
      <c r="AF99" s="19">
        <f t="shared" si="45"/>
        <v>5</v>
      </c>
      <c r="AG99" s="19" t="s">
        <v>45</v>
      </c>
      <c r="AH99" s="19" t="s">
        <v>45</v>
      </c>
      <c r="AI99" s="19" t="e">
        <v>#N/A</v>
      </c>
      <c r="AJ99" s="19" t="str">
        <f t="shared" si="46"/>
        <v>Bajo</v>
      </c>
      <c r="AK99" s="19">
        <f t="shared" si="47"/>
        <v>3</v>
      </c>
      <c r="AL99" s="19">
        <f t="shared" si="47"/>
        <v>3</v>
      </c>
      <c r="AM99" s="19">
        <f t="shared" si="47"/>
        <v>0</v>
      </c>
      <c r="AN99" s="19">
        <f t="shared" si="47"/>
        <v>1</v>
      </c>
      <c r="AO99" s="19">
        <v>1.125</v>
      </c>
      <c r="AP99" s="19">
        <f t="shared" si="48"/>
        <v>3</v>
      </c>
      <c r="AQ99" s="19" t="str">
        <f t="shared" si="49"/>
        <v>Alto</v>
      </c>
      <c r="AR99" s="10" t="s">
        <v>43</v>
      </c>
      <c r="AS99" s="18" t="s">
        <v>27</v>
      </c>
      <c r="AT99" s="18" t="s">
        <v>377</v>
      </c>
      <c r="AU99" s="18" t="s">
        <v>377</v>
      </c>
      <c r="AV99" s="18" t="s">
        <v>378</v>
      </c>
    </row>
    <row r="100" spans="2:48" ht="60" x14ac:dyDescent="0.25">
      <c r="B100" s="20" t="s">
        <v>135</v>
      </c>
      <c r="C100" s="23" t="s">
        <v>133</v>
      </c>
      <c r="D100" s="23" t="s">
        <v>84</v>
      </c>
      <c r="E100" s="23" t="s">
        <v>89</v>
      </c>
      <c r="F100" s="23" t="s">
        <v>95</v>
      </c>
      <c r="G100" s="23"/>
      <c r="H100" s="23" t="s">
        <v>114</v>
      </c>
      <c r="I100" s="23" t="s">
        <v>182</v>
      </c>
      <c r="J100" s="23" t="s">
        <v>109</v>
      </c>
      <c r="K100" s="23" t="s">
        <v>69</v>
      </c>
      <c r="L100" s="23" t="s">
        <v>121</v>
      </c>
      <c r="M100" s="23" t="s">
        <v>202</v>
      </c>
      <c r="N100" s="23">
        <v>2012</v>
      </c>
      <c r="O100" s="23" t="s">
        <v>34</v>
      </c>
      <c r="P100" s="23" t="s">
        <v>220</v>
      </c>
      <c r="Q100" s="23" t="s">
        <v>282</v>
      </c>
      <c r="R100" s="24" t="s">
        <v>14</v>
      </c>
      <c r="S100" s="24" t="s">
        <v>14</v>
      </c>
      <c r="T100" s="24" t="s">
        <v>14</v>
      </c>
      <c r="U100" s="18" t="s">
        <v>41</v>
      </c>
      <c r="V100" s="25"/>
      <c r="W100" s="23" t="s">
        <v>55</v>
      </c>
      <c r="X100" s="23" t="s">
        <v>58</v>
      </c>
      <c r="Y100" s="23" t="s">
        <v>49</v>
      </c>
      <c r="Z100" s="23" t="s">
        <v>128</v>
      </c>
      <c r="AA100" s="23" t="s">
        <v>214</v>
      </c>
      <c r="AB100" s="23" t="s">
        <v>388</v>
      </c>
      <c r="AC100" s="28">
        <v>43971</v>
      </c>
      <c r="AD100" s="29">
        <f t="shared" si="45"/>
        <v>0.1</v>
      </c>
      <c r="AE100" s="24">
        <f t="shared" si="45"/>
        <v>5</v>
      </c>
      <c r="AF100" s="24">
        <f t="shared" si="45"/>
        <v>5</v>
      </c>
      <c r="AG100" s="24" t="s">
        <v>45</v>
      </c>
      <c r="AH100" s="24" t="s">
        <v>45</v>
      </c>
      <c r="AI100" s="24" t="e">
        <v>#N/A</v>
      </c>
      <c r="AJ100" s="24" t="str">
        <f t="shared" si="46"/>
        <v>Bajo</v>
      </c>
      <c r="AK100" s="24">
        <f t="shared" si="47"/>
        <v>3</v>
      </c>
      <c r="AL100" s="24">
        <f t="shared" si="47"/>
        <v>3</v>
      </c>
      <c r="AM100" s="24">
        <f t="shared" si="47"/>
        <v>0</v>
      </c>
      <c r="AN100" s="24">
        <f t="shared" si="47"/>
        <v>1</v>
      </c>
      <c r="AO100" s="24">
        <v>1.125</v>
      </c>
      <c r="AP100" s="24">
        <f t="shared" si="48"/>
        <v>3</v>
      </c>
      <c r="AQ100" s="24" t="str">
        <f t="shared" si="49"/>
        <v>Alto</v>
      </c>
      <c r="AR100" s="30" t="s">
        <v>43</v>
      </c>
      <c r="AS100" s="23" t="s">
        <v>27</v>
      </c>
      <c r="AT100" s="23" t="s">
        <v>377</v>
      </c>
      <c r="AU100" s="23" t="s">
        <v>377</v>
      </c>
      <c r="AV100" s="18" t="s">
        <v>378</v>
      </c>
    </row>
    <row r="101" spans="2:48" ht="60" x14ac:dyDescent="0.25">
      <c r="B101" s="20" t="s">
        <v>136</v>
      </c>
      <c r="C101" s="18" t="s">
        <v>133</v>
      </c>
      <c r="D101" s="18" t="s">
        <v>84</v>
      </c>
      <c r="E101" s="18" t="s">
        <v>89</v>
      </c>
      <c r="F101" s="18" t="s">
        <v>95</v>
      </c>
      <c r="G101" s="18"/>
      <c r="H101" s="18" t="s">
        <v>114</v>
      </c>
      <c r="I101" s="18" t="s">
        <v>183</v>
      </c>
      <c r="J101" s="18" t="s">
        <v>109</v>
      </c>
      <c r="K101" s="18" t="s">
        <v>69</v>
      </c>
      <c r="L101" s="18" t="s">
        <v>121</v>
      </c>
      <c r="M101" s="18" t="s">
        <v>202</v>
      </c>
      <c r="N101" s="18">
        <v>2012</v>
      </c>
      <c r="O101" s="18" t="s">
        <v>34</v>
      </c>
      <c r="P101" s="18" t="s">
        <v>220</v>
      </c>
      <c r="Q101" s="18" t="s">
        <v>282</v>
      </c>
      <c r="R101" s="19" t="s">
        <v>14</v>
      </c>
      <c r="S101" s="19" t="s">
        <v>14</v>
      </c>
      <c r="T101" s="19" t="s">
        <v>14</v>
      </c>
      <c r="U101" s="18" t="s">
        <v>41</v>
      </c>
      <c r="V101" s="26"/>
      <c r="W101" s="18" t="s">
        <v>55</v>
      </c>
      <c r="X101" s="18" t="s">
        <v>58</v>
      </c>
      <c r="Y101" s="18" t="s">
        <v>49</v>
      </c>
      <c r="Z101" s="18" t="s">
        <v>128</v>
      </c>
      <c r="AA101" s="18" t="s">
        <v>214</v>
      </c>
      <c r="AB101" s="23" t="s">
        <v>388</v>
      </c>
      <c r="AC101" s="28">
        <v>43971</v>
      </c>
      <c r="AD101" s="5">
        <f t="shared" si="45"/>
        <v>0.1</v>
      </c>
      <c r="AE101" s="19">
        <f t="shared" si="45"/>
        <v>5</v>
      </c>
      <c r="AF101" s="19">
        <f t="shared" si="45"/>
        <v>5</v>
      </c>
      <c r="AG101" s="19" t="s">
        <v>45</v>
      </c>
      <c r="AH101" s="19" t="s">
        <v>45</v>
      </c>
      <c r="AI101" s="19" t="e">
        <v>#N/A</v>
      </c>
      <c r="AJ101" s="19" t="str">
        <f t="shared" si="46"/>
        <v>Bajo</v>
      </c>
      <c r="AK101" s="19">
        <f t="shared" si="47"/>
        <v>3</v>
      </c>
      <c r="AL101" s="19">
        <f t="shared" si="47"/>
        <v>3</v>
      </c>
      <c r="AM101" s="19">
        <f t="shared" si="47"/>
        <v>0</v>
      </c>
      <c r="AN101" s="19">
        <f t="shared" si="47"/>
        <v>1</v>
      </c>
      <c r="AO101" s="19">
        <v>1.125</v>
      </c>
      <c r="AP101" s="19">
        <f t="shared" si="48"/>
        <v>3</v>
      </c>
      <c r="AQ101" s="19" t="str">
        <f t="shared" si="49"/>
        <v>Alto</v>
      </c>
      <c r="AR101" s="10" t="s">
        <v>43</v>
      </c>
      <c r="AS101" s="18" t="s">
        <v>27</v>
      </c>
      <c r="AT101" s="18" t="s">
        <v>377</v>
      </c>
      <c r="AU101" s="18" t="s">
        <v>377</v>
      </c>
      <c r="AV101" s="18" t="s">
        <v>378</v>
      </c>
    </row>
    <row r="102" spans="2:48" ht="60" x14ac:dyDescent="0.25">
      <c r="B102" s="20" t="s">
        <v>137</v>
      </c>
      <c r="C102" s="23" t="s">
        <v>133</v>
      </c>
      <c r="D102" s="23" t="s">
        <v>84</v>
      </c>
      <c r="E102" s="23" t="s">
        <v>89</v>
      </c>
      <c r="F102" s="23" t="s">
        <v>95</v>
      </c>
      <c r="G102" s="23"/>
      <c r="H102" s="23" t="s">
        <v>114</v>
      </c>
      <c r="I102" s="23" t="s">
        <v>184</v>
      </c>
      <c r="J102" s="23" t="s">
        <v>109</v>
      </c>
      <c r="K102" s="23" t="s">
        <v>69</v>
      </c>
      <c r="L102" s="23" t="s">
        <v>121</v>
      </c>
      <c r="M102" s="23" t="s">
        <v>202</v>
      </c>
      <c r="N102" s="23">
        <v>2012</v>
      </c>
      <c r="O102" s="23" t="s">
        <v>34</v>
      </c>
      <c r="P102" s="23" t="s">
        <v>220</v>
      </c>
      <c r="Q102" s="23" t="s">
        <v>282</v>
      </c>
      <c r="R102" s="24" t="s">
        <v>14</v>
      </c>
      <c r="S102" s="24" t="s">
        <v>14</v>
      </c>
      <c r="T102" s="24" t="s">
        <v>14</v>
      </c>
      <c r="U102" s="18" t="s">
        <v>41</v>
      </c>
      <c r="V102" s="25"/>
      <c r="W102" s="23" t="s">
        <v>55</v>
      </c>
      <c r="X102" s="23" t="s">
        <v>58</v>
      </c>
      <c r="Y102" s="23" t="s">
        <v>49</v>
      </c>
      <c r="Z102" s="23" t="s">
        <v>128</v>
      </c>
      <c r="AA102" s="23" t="s">
        <v>214</v>
      </c>
      <c r="AB102" s="23" t="s">
        <v>388</v>
      </c>
      <c r="AC102" s="28">
        <v>43971</v>
      </c>
      <c r="AD102" s="29">
        <f t="shared" si="45"/>
        <v>0.1</v>
      </c>
      <c r="AE102" s="24">
        <f t="shared" si="45"/>
        <v>5</v>
      </c>
      <c r="AF102" s="24">
        <f t="shared" si="45"/>
        <v>5</v>
      </c>
      <c r="AG102" s="24" t="s">
        <v>45</v>
      </c>
      <c r="AH102" s="24" t="s">
        <v>45</v>
      </c>
      <c r="AI102" s="24" t="e">
        <v>#N/A</v>
      </c>
      <c r="AJ102" s="24" t="str">
        <f t="shared" si="46"/>
        <v>Bajo</v>
      </c>
      <c r="AK102" s="24">
        <f t="shared" si="47"/>
        <v>3</v>
      </c>
      <c r="AL102" s="24">
        <f t="shared" si="47"/>
        <v>3</v>
      </c>
      <c r="AM102" s="24">
        <f t="shared" si="47"/>
        <v>0</v>
      </c>
      <c r="AN102" s="24">
        <f t="shared" si="47"/>
        <v>1</v>
      </c>
      <c r="AO102" s="24">
        <v>1.125</v>
      </c>
      <c r="AP102" s="24">
        <f t="shared" si="48"/>
        <v>3</v>
      </c>
      <c r="AQ102" s="24" t="str">
        <f t="shared" si="49"/>
        <v>Alto</v>
      </c>
      <c r="AR102" s="30" t="s">
        <v>43</v>
      </c>
      <c r="AS102" s="23" t="s">
        <v>27</v>
      </c>
      <c r="AT102" s="23" t="s">
        <v>377</v>
      </c>
      <c r="AU102" s="23" t="s">
        <v>377</v>
      </c>
      <c r="AV102" s="18" t="s">
        <v>378</v>
      </c>
    </row>
    <row r="103" spans="2:48" ht="195" x14ac:dyDescent="0.25">
      <c r="B103" s="20" t="s">
        <v>138</v>
      </c>
      <c r="C103" s="18" t="s">
        <v>133</v>
      </c>
      <c r="D103" s="18" t="s">
        <v>84</v>
      </c>
      <c r="E103" s="18" t="s">
        <v>89</v>
      </c>
      <c r="F103" s="18" t="s">
        <v>95</v>
      </c>
      <c r="G103" s="18"/>
      <c r="H103" s="18" t="s">
        <v>114</v>
      </c>
      <c r="I103" s="18" t="s">
        <v>185</v>
      </c>
      <c r="J103" s="18" t="s">
        <v>109</v>
      </c>
      <c r="K103" s="18" t="s">
        <v>69</v>
      </c>
      <c r="L103" s="18" t="s">
        <v>121</v>
      </c>
      <c r="M103" s="18" t="s">
        <v>203</v>
      </c>
      <c r="N103" s="18">
        <v>2012</v>
      </c>
      <c r="O103" s="18" t="s">
        <v>34</v>
      </c>
      <c r="P103" s="18" t="s">
        <v>220</v>
      </c>
      <c r="Q103" s="18" t="s">
        <v>282</v>
      </c>
      <c r="R103" s="19" t="s">
        <v>14</v>
      </c>
      <c r="S103" s="19" t="s">
        <v>14</v>
      </c>
      <c r="T103" s="19" t="s">
        <v>14</v>
      </c>
      <c r="U103" s="18" t="s">
        <v>41</v>
      </c>
      <c r="V103" s="26"/>
      <c r="W103" s="18" t="s">
        <v>56</v>
      </c>
      <c r="X103" s="18" t="s">
        <v>58</v>
      </c>
      <c r="Y103" s="18" t="s">
        <v>49</v>
      </c>
      <c r="Z103" s="18" t="s">
        <v>128</v>
      </c>
      <c r="AA103" s="18" t="s">
        <v>214</v>
      </c>
      <c r="AB103" s="23" t="s">
        <v>388</v>
      </c>
      <c r="AC103" s="28">
        <v>43971</v>
      </c>
      <c r="AD103" s="5">
        <f t="shared" si="45"/>
        <v>0.1</v>
      </c>
      <c r="AE103" s="19">
        <f t="shared" si="45"/>
        <v>5</v>
      </c>
      <c r="AF103" s="19">
        <f t="shared" si="45"/>
        <v>5</v>
      </c>
      <c r="AG103" s="19" t="s">
        <v>45</v>
      </c>
      <c r="AH103" s="19" t="s">
        <v>45</v>
      </c>
      <c r="AI103" s="19" t="e">
        <v>#N/A</v>
      </c>
      <c r="AJ103" s="19" t="str">
        <f t="shared" si="46"/>
        <v>Alto</v>
      </c>
      <c r="AK103" s="19">
        <f t="shared" si="47"/>
        <v>3</v>
      </c>
      <c r="AL103" s="19">
        <f t="shared" si="47"/>
        <v>3</v>
      </c>
      <c r="AM103" s="19">
        <f t="shared" si="47"/>
        <v>0</v>
      </c>
      <c r="AN103" s="19">
        <f t="shared" si="47"/>
        <v>3</v>
      </c>
      <c r="AO103" s="19">
        <v>3.375</v>
      </c>
      <c r="AP103" s="19">
        <f t="shared" si="48"/>
        <v>3</v>
      </c>
      <c r="AQ103" s="19" t="str">
        <f t="shared" si="49"/>
        <v>Alto</v>
      </c>
      <c r="AR103" s="10" t="s">
        <v>43</v>
      </c>
      <c r="AS103" s="18" t="s">
        <v>27</v>
      </c>
      <c r="AT103" s="18" t="s">
        <v>377</v>
      </c>
      <c r="AU103" s="18" t="s">
        <v>377</v>
      </c>
      <c r="AV103" s="18" t="s">
        <v>378</v>
      </c>
    </row>
    <row r="104" spans="2:48" ht="90" x14ac:dyDescent="0.25">
      <c r="B104" s="20" t="s">
        <v>139</v>
      </c>
      <c r="C104" s="23" t="s">
        <v>133</v>
      </c>
      <c r="D104" s="23" t="s">
        <v>84</v>
      </c>
      <c r="E104" s="23" t="s">
        <v>89</v>
      </c>
      <c r="F104" s="23" t="s">
        <v>95</v>
      </c>
      <c r="G104" s="23"/>
      <c r="H104" s="23" t="s">
        <v>114</v>
      </c>
      <c r="I104" s="23" t="s">
        <v>186</v>
      </c>
      <c r="J104" s="23" t="s">
        <v>109</v>
      </c>
      <c r="K104" s="23" t="s">
        <v>69</v>
      </c>
      <c r="L104" s="23" t="s">
        <v>121</v>
      </c>
      <c r="M104" s="23" t="s">
        <v>202</v>
      </c>
      <c r="N104" s="23">
        <v>2012</v>
      </c>
      <c r="O104" s="23" t="s">
        <v>34</v>
      </c>
      <c r="P104" s="23" t="s">
        <v>220</v>
      </c>
      <c r="Q104" s="23" t="s">
        <v>282</v>
      </c>
      <c r="R104" s="24" t="s">
        <v>14</v>
      </c>
      <c r="S104" s="24" t="s">
        <v>14</v>
      </c>
      <c r="T104" s="24" t="s">
        <v>14</v>
      </c>
      <c r="U104" s="18" t="s">
        <v>41</v>
      </c>
      <c r="V104" s="25"/>
      <c r="W104" s="23" t="s">
        <v>56</v>
      </c>
      <c r="X104" s="23" t="s">
        <v>58</v>
      </c>
      <c r="Y104" s="23" t="s">
        <v>49</v>
      </c>
      <c r="Z104" s="23" t="s">
        <v>128</v>
      </c>
      <c r="AA104" s="23" t="s">
        <v>214</v>
      </c>
      <c r="AB104" s="23" t="s">
        <v>388</v>
      </c>
      <c r="AC104" s="28">
        <v>43971</v>
      </c>
      <c r="AD104" s="29">
        <f t="shared" si="45"/>
        <v>0.1</v>
      </c>
      <c r="AE104" s="24">
        <f t="shared" si="45"/>
        <v>5</v>
      </c>
      <c r="AF104" s="24">
        <f t="shared" si="45"/>
        <v>5</v>
      </c>
      <c r="AG104" s="24" t="s">
        <v>45</v>
      </c>
      <c r="AH104" s="24" t="s">
        <v>45</v>
      </c>
      <c r="AI104" s="24" t="e">
        <v>#N/A</v>
      </c>
      <c r="AJ104" s="24" t="str">
        <f t="shared" si="46"/>
        <v>Alto</v>
      </c>
      <c r="AK104" s="24">
        <f t="shared" si="47"/>
        <v>3</v>
      </c>
      <c r="AL104" s="24">
        <f t="shared" si="47"/>
        <v>3</v>
      </c>
      <c r="AM104" s="24">
        <f t="shared" si="47"/>
        <v>0</v>
      </c>
      <c r="AN104" s="24">
        <f t="shared" si="47"/>
        <v>3</v>
      </c>
      <c r="AO104" s="24">
        <v>3.375</v>
      </c>
      <c r="AP104" s="24">
        <f t="shared" si="48"/>
        <v>3</v>
      </c>
      <c r="AQ104" s="24" t="str">
        <f t="shared" si="49"/>
        <v>Alto</v>
      </c>
      <c r="AR104" s="30" t="s">
        <v>43</v>
      </c>
      <c r="AS104" s="23" t="s">
        <v>27</v>
      </c>
      <c r="AT104" s="23" t="s">
        <v>377</v>
      </c>
      <c r="AU104" s="23" t="s">
        <v>377</v>
      </c>
      <c r="AV104" s="18" t="s">
        <v>378</v>
      </c>
    </row>
    <row r="105" spans="2:48" ht="60" x14ac:dyDescent="0.25">
      <c r="B105" s="20" t="s">
        <v>140</v>
      </c>
      <c r="C105" s="18" t="s">
        <v>133</v>
      </c>
      <c r="D105" s="18" t="s">
        <v>84</v>
      </c>
      <c r="E105" s="18" t="s">
        <v>89</v>
      </c>
      <c r="F105" s="18" t="s">
        <v>95</v>
      </c>
      <c r="G105" s="18"/>
      <c r="H105" s="18" t="s">
        <v>114</v>
      </c>
      <c r="I105" s="18" t="s">
        <v>187</v>
      </c>
      <c r="J105" s="18" t="s">
        <v>109</v>
      </c>
      <c r="K105" s="18" t="s">
        <v>69</v>
      </c>
      <c r="L105" s="18" t="s">
        <v>121</v>
      </c>
      <c r="M105" s="18" t="s">
        <v>202</v>
      </c>
      <c r="N105" s="18">
        <v>2012</v>
      </c>
      <c r="O105" s="18" t="s">
        <v>34</v>
      </c>
      <c r="P105" s="18" t="s">
        <v>220</v>
      </c>
      <c r="Q105" s="18" t="s">
        <v>282</v>
      </c>
      <c r="R105" s="19" t="s">
        <v>14</v>
      </c>
      <c r="S105" s="19" t="s">
        <v>14</v>
      </c>
      <c r="T105" s="19" t="s">
        <v>14</v>
      </c>
      <c r="U105" s="18" t="s">
        <v>41</v>
      </c>
      <c r="V105" s="26"/>
      <c r="W105" s="18" t="s">
        <v>56</v>
      </c>
      <c r="X105" s="18" t="s">
        <v>58</v>
      </c>
      <c r="Y105" s="18" t="s">
        <v>49</v>
      </c>
      <c r="Z105" s="18" t="s">
        <v>128</v>
      </c>
      <c r="AA105" s="18" t="s">
        <v>214</v>
      </c>
      <c r="AB105" s="23" t="s">
        <v>388</v>
      </c>
      <c r="AC105" s="28">
        <v>43971</v>
      </c>
      <c r="AD105" s="5">
        <f t="shared" si="45"/>
        <v>0.1</v>
      </c>
      <c r="AE105" s="19">
        <f t="shared" si="45"/>
        <v>5</v>
      </c>
      <c r="AF105" s="19">
        <f t="shared" si="45"/>
        <v>5</v>
      </c>
      <c r="AG105" s="19" t="s">
        <v>45</v>
      </c>
      <c r="AH105" s="19" t="s">
        <v>45</v>
      </c>
      <c r="AI105" s="19" t="e">
        <v>#N/A</v>
      </c>
      <c r="AJ105" s="19" t="str">
        <f t="shared" si="46"/>
        <v>Alto</v>
      </c>
      <c r="AK105" s="19">
        <f t="shared" si="47"/>
        <v>3</v>
      </c>
      <c r="AL105" s="19">
        <f t="shared" si="47"/>
        <v>3</v>
      </c>
      <c r="AM105" s="19">
        <f t="shared" si="47"/>
        <v>0</v>
      </c>
      <c r="AN105" s="19">
        <f t="shared" si="47"/>
        <v>3</v>
      </c>
      <c r="AO105" s="19">
        <v>3.375</v>
      </c>
      <c r="AP105" s="19">
        <f t="shared" si="48"/>
        <v>3</v>
      </c>
      <c r="AQ105" s="19" t="str">
        <f t="shared" si="49"/>
        <v>Alto</v>
      </c>
      <c r="AR105" s="10" t="s">
        <v>43</v>
      </c>
      <c r="AS105" s="18" t="s">
        <v>27</v>
      </c>
      <c r="AT105" s="18" t="s">
        <v>377</v>
      </c>
      <c r="AU105" s="18" t="s">
        <v>377</v>
      </c>
      <c r="AV105" s="18" t="s">
        <v>378</v>
      </c>
    </row>
    <row r="106" spans="2:48" ht="60" x14ac:dyDescent="0.25">
      <c r="B106" s="20" t="s">
        <v>132</v>
      </c>
      <c r="C106" s="23" t="s">
        <v>133</v>
      </c>
      <c r="D106" s="23" t="s">
        <v>83</v>
      </c>
      <c r="E106" s="23" t="s">
        <v>90</v>
      </c>
      <c r="F106" s="23" t="s">
        <v>97</v>
      </c>
      <c r="G106" s="23"/>
      <c r="H106" s="23" t="s">
        <v>114</v>
      </c>
      <c r="I106" s="23" t="s">
        <v>225</v>
      </c>
      <c r="J106" s="23" t="s">
        <v>109</v>
      </c>
      <c r="K106" s="23" t="s">
        <v>69</v>
      </c>
      <c r="L106" s="23" t="s">
        <v>121</v>
      </c>
      <c r="M106" s="23" t="s">
        <v>202</v>
      </c>
      <c r="N106" s="23">
        <v>2012</v>
      </c>
      <c r="O106" s="23" t="s">
        <v>34</v>
      </c>
      <c r="P106" s="23" t="s">
        <v>224</v>
      </c>
      <c r="Q106" s="23" t="s">
        <v>282</v>
      </c>
      <c r="R106" s="24" t="s">
        <v>14</v>
      </c>
      <c r="S106" s="24" t="s">
        <v>14</v>
      </c>
      <c r="T106" s="24" t="s">
        <v>14</v>
      </c>
      <c r="U106" s="18" t="s">
        <v>41</v>
      </c>
      <c r="V106" s="23" t="s">
        <v>55</v>
      </c>
      <c r="W106" s="18" t="s">
        <v>55</v>
      </c>
      <c r="X106" s="23" t="s">
        <v>58</v>
      </c>
      <c r="Y106" s="23" t="s">
        <v>49</v>
      </c>
      <c r="Z106" s="23" t="s">
        <v>128</v>
      </c>
      <c r="AA106" s="24" t="s">
        <v>214</v>
      </c>
      <c r="AB106" s="24" t="s">
        <v>388</v>
      </c>
      <c r="AC106" s="31">
        <v>43971</v>
      </c>
      <c r="AD106" s="28" t="e">
        <f t="shared" ref="AD106" si="50">IF((AE106+AF106+AG106+AL106+AM106+AN106+AO106+AP106)&gt;0,"ACTIVO CALIFICADO","FALTA INFORMACIÓN")</f>
        <v>#REF!</v>
      </c>
      <c r="AE106" s="24">
        <f t="shared" ref="AE106:AE140" si="51">IF(S106="",0,IF(S106="Si",5,IF(S106="Parcialmente",3,0.1)))</f>
        <v>5</v>
      </c>
      <c r="AF106" s="24">
        <f t="shared" ref="AF106:AF140" si="52">IF(T106="",0,IF(T106="Si",5,IF(T106="Parcialmente",3,0.1)))</f>
        <v>5</v>
      </c>
      <c r="AG106" s="24" t="e">
        <v>#REF!</v>
      </c>
      <c r="AH106" s="24" t="s">
        <v>45</v>
      </c>
      <c r="AI106" s="24" t="s">
        <v>46</v>
      </c>
      <c r="AJ106" s="24" t="str">
        <f t="shared" si="46"/>
        <v>Bajo</v>
      </c>
      <c r="AK106" s="24" t="e">
        <f>IF(#REF!="",0,IF(AG106="Bajo",1,IF(AG106="Medio",2,3)))</f>
        <v>#REF!</v>
      </c>
      <c r="AL106" s="24">
        <f t="shared" si="47"/>
        <v>3</v>
      </c>
      <c r="AM106" s="24">
        <f t="shared" si="47"/>
        <v>2</v>
      </c>
      <c r="AN106" s="24">
        <f t="shared" ref="AN106:AN140" si="53">IF(X106="",0,IF(AJ106="Bajo",1,IF(AJ106="Medio",2,3)))</f>
        <v>1</v>
      </c>
      <c r="AO106" s="24">
        <v>1</v>
      </c>
      <c r="AP106" s="24" t="e">
        <f t="shared" si="48"/>
        <v>#REF!</v>
      </c>
      <c r="AQ106" s="24" t="e">
        <f t="shared" si="49"/>
        <v>#REF!</v>
      </c>
      <c r="AR106" s="32" t="e">
        <v>#REF!</v>
      </c>
      <c r="AS106" s="23" t="e">
        <v>#REF!</v>
      </c>
      <c r="AT106" s="23" t="s">
        <v>377</v>
      </c>
      <c r="AU106" s="23" t="s">
        <v>377</v>
      </c>
      <c r="AV106" s="18" t="s">
        <v>378</v>
      </c>
    </row>
    <row r="107" spans="2:48" ht="60" x14ac:dyDescent="0.25">
      <c r="B107" s="20" t="s">
        <v>132</v>
      </c>
      <c r="C107" s="18" t="s">
        <v>133</v>
      </c>
      <c r="D107" s="18" t="s">
        <v>83</v>
      </c>
      <c r="E107" s="18" t="s">
        <v>90</v>
      </c>
      <c r="F107" s="18" t="s">
        <v>97</v>
      </c>
      <c r="G107" s="18"/>
      <c r="H107" s="18" t="s">
        <v>114</v>
      </c>
      <c r="I107" s="18" t="s">
        <v>259</v>
      </c>
      <c r="J107" s="18" t="s">
        <v>109</v>
      </c>
      <c r="K107" s="18" t="s">
        <v>69</v>
      </c>
      <c r="L107" s="18" t="s">
        <v>121</v>
      </c>
      <c r="M107" s="18" t="s">
        <v>202</v>
      </c>
      <c r="N107" s="18">
        <v>2012</v>
      </c>
      <c r="O107" s="18" t="s">
        <v>34</v>
      </c>
      <c r="P107" s="18" t="s">
        <v>224</v>
      </c>
      <c r="Q107" s="18" t="s">
        <v>282</v>
      </c>
      <c r="R107" s="19" t="s">
        <v>14</v>
      </c>
      <c r="S107" s="19" t="s">
        <v>14</v>
      </c>
      <c r="T107" s="19" t="s">
        <v>14</v>
      </c>
      <c r="U107" s="18" t="s">
        <v>41</v>
      </c>
      <c r="V107" s="18" t="s">
        <v>55</v>
      </c>
      <c r="W107" s="18" t="s">
        <v>55</v>
      </c>
      <c r="X107" s="18" t="s">
        <v>58</v>
      </c>
      <c r="Y107" s="18" t="s">
        <v>49</v>
      </c>
      <c r="Z107" s="18" t="s">
        <v>128</v>
      </c>
      <c r="AA107" s="19" t="s">
        <v>214</v>
      </c>
      <c r="AB107" s="24" t="s">
        <v>388</v>
      </c>
      <c r="AC107" s="31">
        <v>43971</v>
      </c>
      <c r="AD107" s="5">
        <f t="shared" ref="AD107:AD140" si="54">IF(R107="",0,IF(R107="Si",5,IF(R107="Parcialmente",3,0.1)))</f>
        <v>5</v>
      </c>
      <c r="AE107" s="19">
        <f t="shared" si="51"/>
        <v>5</v>
      </c>
      <c r="AF107" s="19">
        <f t="shared" si="52"/>
        <v>5</v>
      </c>
      <c r="AG107" s="19" t="e">
        <v>#REF!</v>
      </c>
      <c r="AH107" s="19" t="s">
        <v>45</v>
      </c>
      <c r="AI107" s="19" t="s">
        <v>46</v>
      </c>
      <c r="AJ107" s="19" t="str">
        <f t="shared" si="46"/>
        <v>Bajo</v>
      </c>
      <c r="AK107" s="19" t="e">
        <f>IF(#REF!="",0,IF(AG107="Bajo",1,IF(AG107="Medio",2,3)))</f>
        <v>#REF!</v>
      </c>
      <c r="AL107" s="19">
        <f t="shared" si="47"/>
        <v>3</v>
      </c>
      <c r="AM107" s="19">
        <f t="shared" si="47"/>
        <v>2</v>
      </c>
      <c r="AN107" s="19">
        <f t="shared" si="53"/>
        <v>1</v>
      </c>
      <c r="AO107" s="19">
        <v>1</v>
      </c>
      <c r="AP107" s="19" t="e">
        <f t="shared" si="48"/>
        <v>#REF!</v>
      </c>
      <c r="AQ107" s="19" t="e">
        <f t="shared" si="49"/>
        <v>#REF!</v>
      </c>
      <c r="AR107" s="33" t="e">
        <v>#REF!</v>
      </c>
      <c r="AS107" s="18" t="e">
        <v>#REF!</v>
      </c>
      <c r="AT107" s="18" t="s">
        <v>377</v>
      </c>
      <c r="AU107" s="18" t="s">
        <v>377</v>
      </c>
      <c r="AV107" s="18" t="s">
        <v>378</v>
      </c>
    </row>
    <row r="108" spans="2:48" ht="60" x14ac:dyDescent="0.25">
      <c r="B108" s="20" t="s">
        <v>132</v>
      </c>
      <c r="C108" s="23" t="s">
        <v>133</v>
      </c>
      <c r="D108" s="23" t="s">
        <v>83</v>
      </c>
      <c r="E108" s="23" t="s">
        <v>90</v>
      </c>
      <c r="F108" s="23" t="s">
        <v>97</v>
      </c>
      <c r="G108" s="23"/>
      <c r="H108" s="23" t="s">
        <v>114</v>
      </c>
      <c r="I108" s="23" t="s">
        <v>226</v>
      </c>
      <c r="J108" s="23" t="s">
        <v>109</v>
      </c>
      <c r="K108" s="23" t="s">
        <v>69</v>
      </c>
      <c r="L108" s="23" t="s">
        <v>121</v>
      </c>
      <c r="M108" s="23" t="s">
        <v>202</v>
      </c>
      <c r="N108" s="23">
        <v>2012</v>
      </c>
      <c r="O108" s="23" t="s">
        <v>34</v>
      </c>
      <c r="P108" s="23" t="s">
        <v>224</v>
      </c>
      <c r="Q108" s="23" t="s">
        <v>282</v>
      </c>
      <c r="R108" s="24" t="s">
        <v>14</v>
      </c>
      <c r="S108" s="24" t="s">
        <v>14</v>
      </c>
      <c r="T108" s="24" t="s">
        <v>14</v>
      </c>
      <c r="U108" s="18" t="s">
        <v>41</v>
      </c>
      <c r="V108" s="23" t="s">
        <v>55</v>
      </c>
      <c r="W108" s="18" t="s">
        <v>55</v>
      </c>
      <c r="X108" s="23" t="s">
        <v>58</v>
      </c>
      <c r="Y108" s="23" t="s">
        <v>49</v>
      </c>
      <c r="Z108" s="23" t="s">
        <v>128</v>
      </c>
      <c r="AA108" s="24" t="s">
        <v>214</v>
      </c>
      <c r="AB108" s="24" t="s">
        <v>388</v>
      </c>
      <c r="AC108" s="31">
        <v>43971</v>
      </c>
      <c r="AD108" s="29">
        <f t="shared" si="54"/>
        <v>5</v>
      </c>
      <c r="AE108" s="24">
        <f t="shared" si="51"/>
        <v>5</v>
      </c>
      <c r="AF108" s="24">
        <f t="shared" si="52"/>
        <v>5</v>
      </c>
      <c r="AG108" s="24" t="e">
        <v>#REF!</v>
      </c>
      <c r="AH108" s="24" t="s">
        <v>45</v>
      </c>
      <c r="AI108" s="24" t="s">
        <v>46</v>
      </c>
      <c r="AJ108" s="24" t="str">
        <f t="shared" si="46"/>
        <v>Bajo</v>
      </c>
      <c r="AK108" s="24" t="e">
        <f>IF(#REF!="",0,IF(AG108="Bajo",1,IF(AG108="Medio",2,3)))</f>
        <v>#REF!</v>
      </c>
      <c r="AL108" s="24">
        <f t="shared" si="47"/>
        <v>3</v>
      </c>
      <c r="AM108" s="24">
        <f t="shared" si="47"/>
        <v>2</v>
      </c>
      <c r="AN108" s="24">
        <f t="shared" si="53"/>
        <v>1</v>
      </c>
      <c r="AO108" s="24">
        <v>1</v>
      </c>
      <c r="AP108" s="24" t="e">
        <f t="shared" si="48"/>
        <v>#REF!</v>
      </c>
      <c r="AQ108" s="24" t="e">
        <f t="shared" si="49"/>
        <v>#REF!</v>
      </c>
      <c r="AR108" s="32" t="e">
        <v>#REF!</v>
      </c>
      <c r="AS108" s="23" t="e">
        <v>#REF!</v>
      </c>
      <c r="AT108" s="23" t="s">
        <v>377</v>
      </c>
      <c r="AU108" s="23" t="s">
        <v>377</v>
      </c>
      <c r="AV108" s="18" t="s">
        <v>378</v>
      </c>
    </row>
    <row r="109" spans="2:48" ht="60" x14ac:dyDescent="0.25">
      <c r="B109" s="20" t="s">
        <v>132</v>
      </c>
      <c r="C109" s="18" t="s">
        <v>133</v>
      </c>
      <c r="D109" s="18" t="s">
        <v>83</v>
      </c>
      <c r="E109" s="18" t="s">
        <v>90</v>
      </c>
      <c r="F109" s="18" t="s">
        <v>97</v>
      </c>
      <c r="G109" s="18"/>
      <c r="H109" s="18" t="s">
        <v>114</v>
      </c>
      <c r="I109" s="18" t="s">
        <v>227</v>
      </c>
      <c r="J109" s="18" t="s">
        <v>109</v>
      </c>
      <c r="K109" s="18" t="s">
        <v>69</v>
      </c>
      <c r="L109" s="18" t="s">
        <v>121</v>
      </c>
      <c r="M109" s="18" t="s">
        <v>202</v>
      </c>
      <c r="N109" s="18">
        <v>2012</v>
      </c>
      <c r="O109" s="18" t="s">
        <v>34</v>
      </c>
      <c r="P109" s="18" t="s">
        <v>224</v>
      </c>
      <c r="Q109" s="18" t="s">
        <v>282</v>
      </c>
      <c r="R109" s="19" t="s">
        <v>14</v>
      </c>
      <c r="S109" s="19" t="s">
        <v>14</v>
      </c>
      <c r="T109" s="19" t="s">
        <v>14</v>
      </c>
      <c r="U109" s="18" t="s">
        <v>41</v>
      </c>
      <c r="V109" s="18" t="s">
        <v>55</v>
      </c>
      <c r="W109" s="18" t="s">
        <v>55</v>
      </c>
      <c r="X109" s="18" t="s">
        <v>58</v>
      </c>
      <c r="Y109" s="18" t="s">
        <v>49</v>
      </c>
      <c r="Z109" s="18" t="s">
        <v>128</v>
      </c>
      <c r="AA109" s="19" t="s">
        <v>214</v>
      </c>
      <c r="AB109" s="24" t="s">
        <v>388</v>
      </c>
      <c r="AC109" s="31">
        <v>43971</v>
      </c>
      <c r="AD109" s="5">
        <f t="shared" si="54"/>
        <v>5</v>
      </c>
      <c r="AE109" s="19">
        <f t="shared" si="51"/>
        <v>5</v>
      </c>
      <c r="AF109" s="19">
        <f t="shared" si="52"/>
        <v>5</v>
      </c>
      <c r="AG109" s="19" t="e">
        <v>#REF!</v>
      </c>
      <c r="AH109" s="19" t="s">
        <v>45</v>
      </c>
      <c r="AI109" s="19" t="s">
        <v>46</v>
      </c>
      <c r="AJ109" s="19" t="str">
        <f t="shared" si="46"/>
        <v>Bajo</v>
      </c>
      <c r="AK109" s="19" t="e">
        <f>IF(#REF!="",0,IF(AG109="Bajo",1,IF(AG109="Medio",2,3)))</f>
        <v>#REF!</v>
      </c>
      <c r="AL109" s="19">
        <f t="shared" si="47"/>
        <v>3</v>
      </c>
      <c r="AM109" s="19">
        <f t="shared" si="47"/>
        <v>2</v>
      </c>
      <c r="AN109" s="19">
        <f t="shared" si="53"/>
        <v>1</v>
      </c>
      <c r="AO109" s="19">
        <v>1</v>
      </c>
      <c r="AP109" s="19" t="e">
        <f t="shared" si="48"/>
        <v>#REF!</v>
      </c>
      <c r="AQ109" s="19" t="e">
        <f t="shared" si="49"/>
        <v>#REF!</v>
      </c>
      <c r="AR109" s="33" t="e">
        <v>#REF!</v>
      </c>
      <c r="AS109" s="18" t="e">
        <v>#REF!</v>
      </c>
      <c r="AT109" s="18" t="s">
        <v>377</v>
      </c>
      <c r="AU109" s="18" t="s">
        <v>377</v>
      </c>
      <c r="AV109" s="18" t="s">
        <v>378</v>
      </c>
    </row>
    <row r="110" spans="2:48" ht="75" x14ac:dyDescent="0.25">
      <c r="B110" s="20" t="s">
        <v>132</v>
      </c>
      <c r="C110" s="23" t="s">
        <v>133</v>
      </c>
      <c r="D110" s="23" t="s">
        <v>83</v>
      </c>
      <c r="E110" s="23" t="s">
        <v>90</v>
      </c>
      <c r="F110" s="23" t="s">
        <v>97</v>
      </c>
      <c r="G110" s="23"/>
      <c r="H110" s="23" t="s">
        <v>114</v>
      </c>
      <c r="I110" s="23" t="s">
        <v>228</v>
      </c>
      <c r="J110" s="23" t="s">
        <v>109</v>
      </c>
      <c r="K110" s="23" t="s">
        <v>69</v>
      </c>
      <c r="L110" s="23" t="s">
        <v>121</v>
      </c>
      <c r="M110" s="23" t="s">
        <v>202</v>
      </c>
      <c r="N110" s="23">
        <v>2012</v>
      </c>
      <c r="O110" s="23" t="s">
        <v>34</v>
      </c>
      <c r="P110" s="23" t="s">
        <v>224</v>
      </c>
      <c r="Q110" s="23" t="s">
        <v>282</v>
      </c>
      <c r="R110" s="24" t="s">
        <v>14</v>
      </c>
      <c r="S110" s="24" t="s">
        <v>14</v>
      </c>
      <c r="T110" s="24" t="s">
        <v>14</v>
      </c>
      <c r="U110" s="18" t="s">
        <v>41</v>
      </c>
      <c r="V110" s="23" t="s">
        <v>55</v>
      </c>
      <c r="W110" s="18" t="s">
        <v>55</v>
      </c>
      <c r="X110" s="23" t="s">
        <v>58</v>
      </c>
      <c r="Y110" s="23" t="s">
        <v>49</v>
      </c>
      <c r="Z110" s="23" t="s">
        <v>128</v>
      </c>
      <c r="AA110" s="24" t="s">
        <v>214</v>
      </c>
      <c r="AB110" s="24" t="s">
        <v>388</v>
      </c>
      <c r="AC110" s="31">
        <v>43971</v>
      </c>
      <c r="AD110" s="29">
        <f t="shared" si="54"/>
        <v>5</v>
      </c>
      <c r="AE110" s="24">
        <f t="shared" si="51"/>
        <v>5</v>
      </c>
      <c r="AF110" s="24">
        <f t="shared" si="52"/>
        <v>5</v>
      </c>
      <c r="AG110" s="24" t="e">
        <v>#REF!</v>
      </c>
      <c r="AH110" s="24" t="s">
        <v>45</v>
      </c>
      <c r="AI110" s="24" t="s">
        <v>46</v>
      </c>
      <c r="AJ110" s="24" t="str">
        <f t="shared" si="46"/>
        <v>Bajo</v>
      </c>
      <c r="AK110" s="24" t="e">
        <f>IF(#REF!="",0,IF(AG110="Bajo",1,IF(AG110="Medio",2,3)))</f>
        <v>#REF!</v>
      </c>
      <c r="AL110" s="24">
        <f t="shared" si="47"/>
        <v>3</v>
      </c>
      <c r="AM110" s="24">
        <f t="shared" si="47"/>
        <v>2</v>
      </c>
      <c r="AN110" s="24">
        <f t="shared" si="53"/>
        <v>1</v>
      </c>
      <c r="AO110" s="24">
        <v>1</v>
      </c>
      <c r="AP110" s="24" t="e">
        <f t="shared" si="48"/>
        <v>#REF!</v>
      </c>
      <c r="AQ110" s="24" t="e">
        <f t="shared" si="49"/>
        <v>#REF!</v>
      </c>
      <c r="AR110" s="32" t="e">
        <v>#REF!</v>
      </c>
      <c r="AS110" s="23" t="e">
        <v>#REF!</v>
      </c>
      <c r="AT110" s="23" t="s">
        <v>377</v>
      </c>
      <c r="AU110" s="23" t="s">
        <v>377</v>
      </c>
      <c r="AV110" s="18" t="s">
        <v>378</v>
      </c>
    </row>
    <row r="111" spans="2:48" ht="60" x14ac:dyDescent="0.25">
      <c r="B111" s="20" t="s">
        <v>134</v>
      </c>
      <c r="C111" s="18" t="s">
        <v>133</v>
      </c>
      <c r="D111" s="18" t="s">
        <v>83</v>
      </c>
      <c r="E111" s="18" t="s">
        <v>90</v>
      </c>
      <c r="F111" s="18" t="s">
        <v>97</v>
      </c>
      <c r="G111" s="18"/>
      <c r="H111" s="18" t="s">
        <v>114</v>
      </c>
      <c r="I111" s="18" t="s">
        <v>229</v>
      </c>
      <c r="J111" s="18" t="s">
        <v>109</v>
      </c>
      <c r="K111" s="18" t="s">
        <v>69</v>
      </c>
      <c r="L111" s="18" t="s">
        <v>121</v>
      </c>
      <c r="M111" s="18" t="s">
        <v>202</v>
      </c>
      <c r="N111" s="18">
        <v>2012</v>
      </c>
      <c r="O111" s="18" t="s">
        <v>34</v>
      </c>
      <c r="P111" s="18" t="s">
        <v>224</v>
      </c>
      <c r="Q111" s="18" t="s">
        <v>282</v>
      </c>
      <c r="R111" s="19" t="s">
        <v>14</v>
      </c>
      <c r="S111" s="19" t="s">
        <v>14</v>
      </c>
      <c r="T111" s="19" t="s">
        <v>14</v>
      </c>
      <c r="U111" s="18" t="s">
        <v>41</v>
      </c>
      <c r="V111" s="18" t="s">
        <v>55</v>
      </c>
      <c r="W111" s="18" t="s">
        <v>55</v>
      </c>
      <c r="X111" s="18" t="s">
        <v>58</v>
      </c>
      <c r="Y111" s="18" t="s">
        <v>49</v>
      </c>
      <c r="Z111" s="18" t="s">
        <v>128</v>
      </c>
      <c r="AA111" s="19" t="s">
        <v>214</v>
      </c>
      <c r="AB111" s="24" t="s">
        <v>388</v>
      </c>
      <c r="AC111" s="31">
        <v>43971</v>
      </c>
      <c r="AD111" s="5">
        <f t="shared" si="54"/>
        <v>5</v>
      </c>
      <c r="AE111" s="19">
        <f t="shared" si="51"/>
        <v>5</v>
      </c>
      <c r="AF111" s="19">
        <f t="shared" si="52"/>
        <v>5</v>
      </c>
      <c r="AG111" s="19" t="e">
        <v>#REF!</v>
      </c>
      <c r="AH111" s="19" t="s">
        <v>45</v>
      </c>
      <c r="AI111" s="19" t="s">
        <v>46</v>
      </c>
      <c r="AJ111" s="19" t="str">
        <f t="shared" si="46"/>
        <v>Bajo</v>
      </c>
      <c r="AK111" s="19" t="e">
        <f>IF(#REF!="",0,IF(AG111="Bajo",1,IF(AG111="Medio",2,3)))</f>
        <v>#REF!</v>
      </c>
      <c r="AL111" s="19">
        <f t="shared" si="47"/>
        <v>3</v>
      </c>
      <c r="AM111" s="19">
        <f t="shared" si="47"/>
        <v>2</v>
      </c>
      <c r="AN111" s="19">
        <f t="shared" si="53"/>
        <v>1</v>
      </c>
      <c r="AO111" s="19">
        <v>1</v>
      </c>
      <c r="AP111" s="19" t="e">
        <f t="shared" si="48"/>
        <v>#REF!</v>
      </c>
      <c r="AQ111" s="19" t="e">
        <f t="shared" si="49"/>
        <v>#REF!</v>
      </c>
      <c r="AR111" s="33" t="e">
        <v>#REF!</v>
      </c>
      <c r="AS111" s="18" t="e">
        <v>#REF!</v>
      </c>
      <c r="AT111" s="18" t="s">
        <v>377</v>
      </c>
      <c r="AU111" s="18" t="s">
        <v>377</v>
      </c>
      <c r="AV111" s="18" t="s">
        <v>378</v>
      </c>
    </row>
    <row r="112" spans="2:48" ht="60" x14ac:dyDescent="0.25">
      <c r="B112" s="20" t="s">
        <v>134</v>
      </c>
      <c r="C112" s="23" t="s">
        <v>133</v>
      </c>
      <c r="D112" s="23" t="s">
        <v>83</v>
      </c>
      <c r="E112" s="23" t="s">
        <v>90</v>
      </c>
      <c r="F112" s="23" t="s">
        <v>97</v>
      </c>
      <c r="G112" s="23"/>
      <c r="H112" s="23" t="s">
        <v>114</v>
      </c>
      <c r="I112" s="23" t="s">
        <v>230</v>
      </c>
      <c r="J112" s="23" t="s">
        <v>109</v>
      </c>
      <c r="K112" s="23" t="s">
        <v>69</v>
      </c>
      <c r="L112" s="23" t="s">
        <v>121</v>
      </c>
      <c r="M112" s="23" t="s">
        <v>202</v>
      </c>
      <c r="N112" s="23">
        <v>2012</v>
      </c>
      <c r="O112" s="23" t="s">
        <v>34</v>
      </c>
      <c r="P112" s="23" t="s">
        <v>224</v>
      </c>
      <c r="Q112" s="23" t="s">
        <v>282</v>
      </c>
      <c r="R112" s="24" t="s">
        <v>14</v>
      </c>
      <c r="S112" s="24" t="s">
        <v>14</v>
      </c>
      <c r="T112" s="24" t="s">
        <v>14</v>
      </c>
      <c r="U112" s="18" t="s">
        <v>41</v>
      </c>
      <c r="V112" s="23" t="s">
        <v>55</v>
      </c>
      <c r="W112" s="18" t="s">
        <v>55</v>
      </c>
      <c r="X112" s="23" t="s">
        <v>58</v>
      </c>
      <c r="Y112" s="23" t="s">
        <v>49</v>
      </c>
      <c r="Z112" s="23" t="s">
        <v>128</v>
      </c>
      <c r="AA112" s="24" t="s">
        <v>214</v>
      </c>
      <c r="AB112" s="24" t="s">
        <v>388</v>
      </c>
      <c r="AC112" s="31">
        <v>43971</v>
      </c>
      <c r="AD112" s="29">
        <f t="shared" si="54"/>
        <v>5</v>
      </c>
      <c r="AE112" s="24">
        <f t="shared" si="51"/>
        <v>5</v>
      </c>
      <c r="AF112" s="24">
        <f t="shared" si="52"/>
        <v>5</v>
      </c>
      <c r="AG112" s="24" t="e">
        <v>#REF!</v>
      </c>
      <c r="AH112" s="24" t="s">
        <v>45</v>
      </c>
      <c r="AI112" s="24" t="s">
        <v>46</v>
      </c>
      <c r="AJ112" s="24" t="str">
        <f t="shared" si="46"/>
        <v>Bajo</v>
      </c>
      <c r="AK112" s="24" t="e">
        <f>IF(#REF!="",0,IF(AG112="Bajo",1,IF(AG112="Medio",2,3)))</f>
        <v>#REF!</v>
      </c>
      <c r="AL112" s="24">
        <f t="shared" si="47"/>
        <v>3</v>
      </c>
      <c r="AM112" s="24">
        <f t="shared" si="47"/>
        <v>2</v>
      </c>
      <c r="AN112" s="24">
        <f t="shared" si="53"/>
        <v>1</v>
      </c>
      <c r="AO112" s="24">
        <v>1</v>
      </c>
      <c r="AP112" s="24" t="e">
        <f t="shared" si="48"/>
        <v>#REF!</v>
      </c>
      <c r="AQ112" s="24" t="e">
        <f t="shared" si="49"/>
        <v>#REF!</v>
      </c>
      <c r="AR112" s="32" t="e">
        <v>#REF!</v>
      </c>
      <c r="AS112" s="23" t="e">
        <v>#REF!</v>
      </c>
      <c r="AT112" s="23" t="s">
        <v>377</v>
      </c>
      <c r="AU112" s="23" t="s">
        <v>377</v>
      </c>
      <c r="AV112" s="18" t="s">
        <v>378</v>
      </c>
    </row>
    <row r="113" spans="2:48" ht="60" x14ac:dyDescent="0.25">
      <c r="B113" s="20" t="s">
        <v>134</v>
      </c>
      <c r="C113" s="18" t="s">
        <v>133</v>
      </c>
      <c r="D113" s="18" t="s">
        <v>83</v>
      </c>
      <c r="E113" s="18" t="s">
        <v>90</v>
      </c>
      <c r="F113" s="18" t="s">
        <v>97</v>
      </c>
      <c r="G113" s="18"/>
      <c r="H113" s="18" t="s">
        <v>114</v>
      </c>
      <c r="I113" s="18" t="s">
        <v>231</v>
      </c>
      <c r="J113" s="18" t="s">
        <v>109</v>
      </c>
      <c r="K113" s="18" t="s">
        <v>69</v>
      </c>
      <c r="L113" s="18" t="s">
        <v>121</v>
      </c>
      <c r="M113" s="18" t="s">
        <v>202</v>
      </c>
      <c r="N113" s="18">
        <v>2012</v>
      </c>
      <c r="O113" s="18" t="s">
        <v>34</v>
      </c>
      <c r="P113" s="18" t="s">
        <v>224</v>
      </c>
      <c r="Q113" s="18" t="s">
        <v>282</v>
      </c>
      <c r="R113" s="19" t="s">
        <v>14</v>
      </c>
      <c r="S113" s="19" t="s">
        <v>14</v>
      </c>
      <c r="T113" s="19" t="s">
        <v>14</v>
      </c>
      <c r="U113" s="18" t="s">
        <v>41</v>
      </c>
      <c r="V113" s="18" t="s">
        <v>55</v>
      </c>
      <c r="W113" s="18" t="s">
        <v>55</v>
      </c>
      <c r="X113" s="18" t="s">
        <v>58</v>
      </c>
      <c r="Y113" s="18" t="s">
        <v>49</v>
      </c>
      <c r="Z113" s="18" t="s">
        <v>128</v>
      </c>
      <c r="AA113" s="19" t="s">
        <v>214</v>
      </c>
      <c r="AB113" s="24" t="s">
        <v>388</v>
      </c>
      <c r="AC113" s="31">
        <v>43971</v>
      </c>
      <c r="AD113" s="5">
        <f t="shared" si="54"/>
        <v>5</v>
      </c>
      <c r="AE113" s="19">
        <f t="shared" si="51"/>
        <v>5</v>
      </c>
      <c r="AF113" s="19">
        <f t="shared" si="52"/>
        <v>5</v>
      </c>
      <c r="AG113" s="19" t="e">
        <v>#REF!</v>
      </c>
      <c r="AH113" s="19" t="s">
        <v>45</v>
      </c>
      <c r="AI113" s="19" t="s">
        <v>46</v>
      </c>
      <c r="AJ113" s="19" t="str">
        <f t="shared" si="46"/>
        <v>Bajo</v>
      </c>
      <c r="AK113" s="19" t="e">
        <f>IF(#REF!="",0,IF(AG113="Bajo",1,IF(AG113="Medio",2,3)))</f>
        <v>#REF!</v>
      </c>
      <c r="AL113" s="19">
        <f t="shared" si="47"/>
        <v>3</v>
      </c>
      <c r="AM113" s="19">
        <f t="shared" si="47"/>
        <v>2</v>
      </c>
      <c r="AN113" s="19">
        <f t="shared" si="53"/>
        <v>1</v>
      </c>
      <c r="AO113" s="19">
        <v>1</v>
      </c>
      <c r="AP113" s="19" t="e">
        <f t="shared" si="48"/>
        <v>#REF!</v>
      </c>
      <c r="AQ113" s="19" t="e">
        <f t="shared" si="49"/>
        <v>#REF!</v>
      </c>
      <c r="AR113" s="33" t="e">
        <v>#REF!</v>
      </c>
      <c r="AS113" s="18" t="e">
        <v>#REF!</v>
      </c>
      <c r="AT113" s="18" t="s">
        <v>377</v>
      </c>
      <c r="AU113" s="18" t="s">
        <v>377</v>
      </c>
      <c r="AV113" s="18" t="s">
        <v>378</v>
      </c>
    </row>
    <row r="114" spans="2:48" ht="60" x14ac:dyDescent="0.25">
      <c r="B114" s="20" t="s">
        <v>134</v>
      </c>
      <c r="C114" s="23" t="s">
        <v>133</v>
      </c>
      <c r="D114" s="23" t="s">
        <v>83</v>
      </c>
      <c r="E114" s="23" t="s">
        <v>90</v>
      </c>
      <c r="F114" s="23" t="s">
        <v>97</v>
      </c>
      <c r="G114" s="23"/>
      <c r="H114" s="23" t="s">
        <v>114</v>
      </c>
      <c r="I114" s="23" t="s">
        <v>232</v>
      </c>
      <c r="J114" s="23" t="s">
        <v>109</v>
      </c>
      <c r="K114" s="23" t="s">
        <v>69</v>
      </c>
      <c r="L114" s="23" t="s">
        <v>121</v>
      </c>
      <c r="M114" s="23" t="s">
        <v>202</v>
      </c>
      <c r="N114" s="23">
        <v>2012</v>
      </c>
      <c r="O114" s="23" t="s">
        <v>34</v>
      </c>
      <c r="P114" s="23" t="s">
        <v>224</v>
      </c>
      <c r="Q114" s="23" t="s">
        <v>282</v>
      </c>
      <c r="R114" s="24" t="s">
        <v>14</v>
      </c>
      <c r="S114" s="24" t="s">
        <v>14</v>
      </c>
      <c r="T114" s="24" t="s">
        <v>14</v>
      </c>
      <c r="U114" s="18" t="s">
        <v>41</v>
      </c>
      <c r="V114" s="23" t="s">
        <v>55</v>
      </c>
      <c r="W114" s="18" t="s">
        <v>55</v>
      </c>
      <c r="X114" s="23" t="s">
        <v>58</v>
      </c>
      <c r="Y114" s="23" t="s">
        <v>49</v>
      </c>
      <c r="Z114" s="23" t="s">
        <v>128</v>
      </c>
      <c r="AA114" s="24" t="s">
        <v>214</v>
      </c>
      <c r="AB114" s="24" t="s">
        <v>388</v>
      </c>
      <c r="AC114" s="31">
        <v>43971</v>
      </c>
      <c r="AD114" s="29">
        <f t="shared" si="54"/>
        <v>5</v>
      </c>
      <c r="AE114" s="24">
        <f t="shared" si="51"/>
        <v>5</v>
      </c>
      <c r="AF114" s="24">
        <f t="shared" si="52"/>
        <v>5</v>
      </c>
      <c r="AG114" s="24" t="e">
        <v>#REF!</v>
      </c>
      <c r="AH114" s="24" t="s">
        <v>45</v>
      </c>
      <c r="AI114" s="24" t="s">
        <v>46</v>
      </c>
      <c r="AJ114" s="24" t="str">
        <f t="shared" si="46"/>
        <v>Bajo</v>
      </c>
      <c r="AK114" s="24" t="e">
        <f>IF(#REF!="",0,IF(AG114="Bajo",1,IF(AG114="Medio",2,3)))</f>
        <v>#REF!</v>
      </c>
      <c r="AL114" s="24">
        <f t="shared" si="47"/>
        <v>3</v>
      </c>
      <c r="AM114" s="24">
        <f t="shared" si="47"/>
        <v>2</v>
      </c>
      <c r="AN114" s="24">
        <f t="shared" si="53"/>
        <v>1</v>
      </c>
      <c r="AO114" s="24">
        <v>1</v>
      </c>
      <c r="AP114" s="24" t="e">
        <f t="shared" si="48"/>
        <v>#REF!</v>
      </c>
      <c r="AQ114" s="24" t="e">
        <f t="shared" si="49"/>
        <v>#REF!</v>
      </c>
      <c r="AR114" s="32" t="e">
        <v>#REF!</v>
      </c>
      <c r="AS114" s="23" t="e">
        <v>#REF!</v>
      </c>
      <c r="AT114" s="23" t="s">
        <v>377</v>
      </c>
      <c r="AU114" s="23" t="s">
        <v>377</v>
      </c>
      <c r="AV114" s="18" t="s">
        <v>378</v>
      </c>
    </row>
    <row r="115" spans="2:48" ht="60" x14ac:dyDescent="0.25">
      <c r="B115" s="20" t="s">
        <v>134</v>
      </c>
      <c r="C115" s="18" t="s">
        <v>133</v>
      </c>
      <c r="D115" s="18" t="s">
        <v>83</v>
      </c>
      <c r="E115" s="18" t="s">
        <v>90</v>
      </c>
      <c r="F115" s="18" t="s">
        <v>97</v>
      </c>
      <c r="G115" s="18"/>
      <c r="H115" s="18" t="s">
        <v>114</v>
      </c>
      <c r="I115" s="18" t="s">
        <v>233</v>
      </c>
      <c r="J115" s="18" t="s">
        <v>109</v>
      </c>
      <c r="K115" s="18" t="s">
        <v>69</v>
      </c>
      <c r="L115" s="18" t="s">
        <v>121</v>
      </c>
      <c r="M115" s="18" t="s">
        <v>202</v>
      </c>
      <c r="N115" s="18">
        <v>2012</v>
      </c>
      <c r="O115" s="18" t="s">
        <v>34</v>
      </c>
      <c r="P115" s="18" t="s">
        <v>224</v>
      </c>
      <c r="Q115" s="18" t="s">
        <v>282</v>
      </c>
      <c r="R115" s="19" t="s">
        <v>14</v>
      </c>
      <c r="S115" s="19" t="s">
        <v>14</v>
      </c>
      <c r="T115" s="19" t="s">
        <v>14</v>
      </c>
      <c r="U115" s="18" t="s">
        <v>41</v>
      </c>
      <c r="V115" s="18" t="s">
        <v>55</v>
      </c>
      <c r="W115" s="18" t="s">
        <v>55</v>
      </c>
      <c r="X115" s="18" t="s">
        <v>58</v>
      </c>
      <c r="Y115" s="18" t="s">
        <v>49</v>
      </c>
      <c r="Z115" s="18" t="s">
        <v>128</v>
      </c>
      <c r="AA115" s="19" t="s">
        <v>214</v>
      </c>
      <c r="AB115" s="24" t="s">
        <v>388</v>
      </c>
      <c r="AC115" s="31">
        <v>43971</v>
      </c>
      <c r="AD115" s="5">
        <f t="shared" si="54"/>
        <v>5</v>
      </c>
      <c r="AE115" s="19">
        <f t="shared" si="51"/>
        <v>5</v>
      </c>
      <c r="AF115" s="19">
        <f t="shared" si="52"/>
        <v>5</v>
      </c>
      <c r="AG115" s="19" t="e">
        <v>#REF!</v>
      </c>
      <c r="AH115" s="19" t="s">
        <v>45</v>
      </c>
      <c r="AI115" s="19" t="s">
        <v>46</v>
      </c>
      <c r="AJ115" s="19" t="str">
        <f t="shared" si="46"/>
        <v>Bajo</v>
      </c>
      <c r="AK115" s="19" t="e">
        <f>IF(#REF!="",0,IF(AG115="Bajo",1,IF(AG115="Medio",2,3)))</f>
        <v>#REF!</v>
      </c>
      <c r="AL115" s="19">
        <f t="shared" si="47"/>
        <v>3</v>
      </c>
      <c r="AM115" s="19">
        <f t="shared" si="47"/>
        <v>2</v>
      </c>
      <c r="AN115" s="19">
        <f t="shared" si="53"/>
        <v>1</v>
      </c>
      <c r="AO115" s="19">
        <v>1</v>
      </c>
      <c r="AP115" s="19" t="e">
        <f t="shared" si="48"/>
        <v>#REF!</v>
      </c>
      <c r="AQ115" s="19" t="e">
        <f t="shared" si="49"/>
        <v>#REF!</v>
      </c>
      <c r="AR115" s="33" t="e">
        <v>#REF!</v>
      </c>
      <c r="AS115" s="18" t="e">
        <v>#REF!</v>
      </c>
      <c r="AT115" s="18" t="s">
        <v>377</v>
      </c>
      <c r="AU115" s="18" t="s">
        <v>377</v>
      </c>
      <c r="AV115" s="18" t="s">
        <v>378</v>
      </c>
    </row>
    <row r="116" spans="2:48" ht="60" x14ac:dyDescent="0.25">
      <c r="B116" s="20" t="s">
        <v>136</v>
      </c>
      <c r="C116" s="23" t="s">
        <v>133</v>
      </c>
      <c r="D116" s="23" t="s">
        <v>83</v>
      </c>
      <c r="E116" s="23" t="s">
        <v>90</v>
      </c>
      <c r="F116" s="23" t="s">
        <v>97</v>
      </c>
      <c r="G116" s="23"/>
      <c r="H116" s="23" t="s">
        <v>114</v>
      </c>
      <c r="I116" s="23" t="s">
        <v>234</v>
      </c>
      <c r="J116" s="23" t="s">
        <v>109</v>
      </c>
      <c r="K116" s="23" t="s">
        <v>69</v>
      </c>
      <c r="L116" s="23" t="s">
        <v>121</v>
      </c>
      <c r="M116" s="23" t="s">
        <v>202</v>
      </c>
      <c r="N116" s="23">
        <v>2012</v>
      </c>
      <c r="O116" s="23" t="s">
        <v>34</v>
      </c>
      <c r="P116" s="23" t="s">
        <v>224</v>
      </c>
      <c r="Q116" s="23" t="s">
        <v>282</v>
      </c>
      <c r="R116" s="24" t="s">
        <v>14</v>
      </c>
      <c r="S116" s="24" t="s">
        <v>14</v>
      </c>
      <c r="T116" s="24" t="s">
        <v>14</v>
      </c>
      <c r="U116" s="18" t="s">
        <v>41</v>
      </c>
      <c r="V116" s="23" t="s">
        <v>55</v>
      </c>
      <c r="W116" s="18" t="s">
        <v>55</v>
      </c>
      <c r="X116" s="23" t="s">
        <v>58</v>
      </c>
      <c r="Y116" s="23" t="s">
        <v>49</v>
      </c>
      <c r="Z116" s="23" t="s">
        <v>128</v>
      </c>
      <c r="AA116" s="24" t="s">
        <v>214</v>
      </c>
      <c r="AB116" s="24" t="s">
        <v>388</v>
      </c>
      <c r="AC116" s="31">
        <v>43971</v>
      </c>
      <c r="AD116" s="29">
        <f t="shared" si="54"/>
        <v>5</v>
      </c>
      <c r="AE116" s="24">
        <f t="shared" si="51"/>
        <v>5</v>
      </c>
      <c r="AF116" s="24">
        <f t="shared" si="52"/>
        <v>5</v>
      </c>
      <c r="AG116" s="24" t="e">
        <v>#REF!</v>
      </c>
      <c r="AH116" s="24" t="s">
        <v>45</v>
      </c>
      <c r="AI116" s="24" t="s">
        <v>46</v>
      </c>
      <c r="AJ116" s="24" t="str">
        <f t="shared" si="46"/>
        <v>Bajo</v>
      </c>
      <c r="AK116" s="24" t="e">
        <f>IF(#REF!="",0,IF(AG116="Bajo",1,IF(AG116="Medio",2,3)))</f>
        <v>#REF!</v>
      </c>
      <c r="AL116" s="24">
        <f t="shared" si="47"/>
        <v>3</v>
      </c>
      <c r="AM116" s="24">
        <f t="shared" si="47"/>
        <v>2</v>
      </c>
      <c r="AN116" s="24">
        <f t="shared" si="53"/>
        <v>1</v>
      </c>
      <c r="AO116" s="24">
        <v>1</v>
      </c>
      <c r="AP116" s="24" t="e">
        <f t="shared" si="48"/>
        <v>#REF!</v>
      </c>
      <c r="AQ116" s="24" t="e">
        <f t="shared" si="49"/>
        <v>#REF!</v>
      </c>
      <c r="AR116" s="32" t="e">
        <v>#REF!</v>
      </c>
      <c r="AS116" s="23" t="e">
        <v>#REF!</v>
      </c>
      <c r="AT116" s="23" t="s">
        <v>377</v>
      </c>
      <c r="AU116" s="23" t="s">
        <v>377</v>
      </c>
      <c r="AV116" s="18" t="s">
        <v>378</v>
      </c>
    </row>
    <row r="117" spans="2:48" ht="60" x14ac:dyDescent="0.25">
      <c r="B117" s="20" t="s">
        <v>136</v>
      </c>
      <c r="C117" s="18" t="s">
        <v>133</v>
      </c>
      <c r="D117" s="18" t="s">
        <v>83</v>
      </c>
      <c r="E117" s="18" t="s">
        <v>90</v>
      </c>
      <c r="F117" s="18" t="s">
        <v>97</v>
      </c>
      <c r="G117" s="18"/>
      <c r="H117" s="18" t="s">
        <v>114</v>
      </c>
      <c r="I117" s="18" t="s">
        <v>235</v>
      </c>
      <c r="J117" s="18" t="s">
        <v>109</v>
      </c>
      <c r="K117" s="18" t="s">
        <v>69</v>
      </c>
      <c r="L117" s="18" t="s">
        <v>121</v>
      </c>
      <c r="M117" s="18" t="s">
        <v>202</v>
      </c>
      <c r="N117" s="18">
        <v>2012</v>
      </c>
      <c r="O117" s="18" t="s">
        <v>34</v>
      </c>
      <c r="P117" s="18" t="s">
        <v>224</v>
      </c>
      <c r="Q117" s="18" t="s">
        <v>282</v>
      </c>
      <c r="R117" s="19" t="s">
        <v>14</v>
      </c>
      <c r="S117" s="19" t="s">
        <v>14</v>
      </c>
      <c r="T117" s="19" t="s">
        <v>14</v>
      </c>
      <c r="U117" s="18" t="s">
        <v>41</v>
      </c>
      <c r="V117" s="18" t="s">
        <v>55</v>
      </c>
      <c r="W117" s="18" t="s">
        <v>55</v>
      </c>
      <c r="X117" s="18" t="s">
        <v>58</v>
      </c>
      <c r="Y117" s="18" t="s">
        <v>49</v>
      </c>
      <c r="Z117" s="18" t="s">
        <v>128</v>
      </c>
      <c r="AA117" s="19" t="s">
        <v>214</v>
      </c>
      <c r="AB117" s="24" t="s">
        <v>388</v>
      </c>
      <c r="AC117" s="31">
        <v>43971</v>
      </c>
      <c r="AD117" s="5">
        <f t="shared" si="54"/>
        <v>5</v>
      </c>
      <c r="AE117" s="19">
        <f t="shared" si="51"/>
        <v>5</v>
      </c>
      <c r="AF117" s="19">
        <f t="shared" si="52"/>
        <v>5</v>
      </c>
      <c r="AG117" s="19" t="e">
        <v>#REF!</v>
      </c>
      <c r="AH117" s="19" t="s">
        <v>45</v>
      </c>
      <c r="AI117" s="19" t="s">
        <v>46</v>
      </c>
      <c r="AJ117" s="19" t="str">
        <f t="shared" si="46"/>
        <v>Bajo</v>
      </c>
      <c r="AK117" s="19" t="e">
        <f>IF(#REF!="",0,IF(AG117="Bajo",1,IF(AG117="Medio",2,3)))</f>
        <v>#REF!</v>
      </c>
      <c r="AL117" s="19">
        <f t="shared" si="47"/>
        <v>3</v>
      </c>
      <c r="AM117" s="19">
        <f t="shared" si="47"/>
        <v>2</v>
      </c>
      <c r="AN117" s="19">
        <f t="shared" si="53"/>
        <v>1</v>
      </c>
      <c r="AO117" s="19">
        <v>1</v>
      </c>
      <c r="AP117" s="19" t="e">
        <f t="shared" si="48"/>
        <v>#REF!</v>
      </c>
      <c r="AQ117" s="19" t="e">
        <f t="shared" si="49"/>
        <v>#REF!</v>
      </c>
      <c r="AR117" s="33" t="e">
        <v>#REF!</v>
      </c>
      <c r="AS117" s="18" t="e">
        <v>#REF!</v>
      </c>
      <c r="AT117" s="18" t="s">
        <v>377</v>
      </c>
      <c r="AU117" s="18" t="s">
        <v>377</v>
      </c>
      <c r="AV117" s="18" t="s">
        <v>378</v>
      </c>
    </row>
    <row r="118" spans="2:48" ht="60" x14ac:dyDescent="0.25">
      <c r="B118" s="20" t="s">
        <v>136</v>
      </c>
      <c r="C118" s="23" t="s">
        <v>133</v>
      </c>
      <c r="D118" s="23" t="s">
        <v>83</v>
      </c>
      <c r="E118" s="23" t="s">
        <v>90</v>
      </c>
      <c r="F118" s="23" t="s">
        <v>97</v>
      </c>
      <c r="G118" s="23"/>
      <c r="H118" s="23" t="s">
        <v>114</v>
      </c>
      <c r="I118" s="23" t="s">
        <v>236</v>
      </c>
      <c r="J118" s="23" t="s">
        <v>109</v>
      </c>
      <c r="K118" s="23" t="s">
        <v>69</v>
      </c>
      <c r="L118" s="23" t="s">
        <v>121</v>
      </c>
      <c r="M118" s="23" t="s">
        <v>202</v>
      </c>
      <c r="N118" s="23">
        <v>2012</v>
      </c>
      <c r="O118" s="23" t="s">
        <v>34</v>
      </c>
      <c r="P118" s="23" t="s">
        <v>224</v>
      </c>
      <c r="Q118" s="23" t="s">
        <v>282</v>
      </c>
      <c r="R118" s="24" t="s">
        <v>14</v>
      </c>
      <c r="S118" s="24" t="s">
        <v>14</v>
      </c>
      <c r="T118" s="24" t="s">
        <v>14</v>
      </c>
      <c r="U118" s="18" t="s">
        <v>41</v>
      </c>
      <c r="V118" s="23" t="s">
        <v>55</v>
      </c>
      <c r="W118" s="18" t="s">
        <v>55</v>
      </c>
      <c r="X118" s="23" t="s">
        <v>58</v>
      </c>
      <c r="Y118" s="23" t="s">
        <v>49</v>
      </c>
      <c r="Z118" s="23" t="s">
        <v>128</v>
      </c>
      <c r="AA118" s="24" t="s">
        <v>214</v>
      </c>
      <c r="AB118" s="24" t="s">
        <v>388</v>
      </c>
      <c r="AC118" s="31">
        <v>43971</v>
      </c>
      <c r="AD118" s="29">
        <f t="shared" si="54"/>
        <v>5</v>
      </c>
      <c r="AE118" s="24">
        <f t="shared" si="51"/>
        <v>5</v>
      </c>
      <c r="AF118" s="24">
        <f t="shared" si="52"/>
        <v>5</v>
      </c>
      <c r="AG118" s="24" t="e">
        <v>#REF!</v>
      </c>
      <c r="AH118" s="24" t="s">
        <v>45</v>
      </c>
      <c r="AI118" s="24" t="s">
        <v>46</v>
      </c>
      <c r="AJ118" s="24" t="str">
        <f t="shared" si="46"/>
        <v>Bajo</v>
      </c>
      <c r="AK118" s="24" t="e">
        <f>IF(#REF!="",0,IF(AG118="Bajo",1,IF(AG118="Medio",2,3)))</f>
        <v>#REF!</v>
      </c>
      <c r="AL118" s="24">
        <f t="shared" si="47"/>
        <v>3</v>
      </c>
      <c r="AM118" s="24">
        <f t="shared" si="47"/>
        <v>2</v>
      </c>
      <c r="AN118" s="24">
        <f t="shared" si="53"/>
        <v>1</v>
      </c>
      <c r="AO118" s="24">
        <v>1</v>
      </c>
      <c r="AP118" s="24" t="e">
        <f t="shared" si="48"/>
        <v>#REF!</v>
      </c>
      <c r="AQ118" s="24" t="e">
        <f t="shared" si="49"/>
        <v>#REF!</v>
      </c>
      <c r="AR118" s="32" t="e">
        <v>#REF!</v>
      </c>
      <c r="AS118" s="23" t="e">
        <v>#REF!</v>
      </c>
      <c r="AT118" s="23" t="s">
        <v>377</v>
      </c>
      <c r="AU118" s="23" t="s">
        <v>377</v>
      </c>
      <c r="AV118" s="18" t="s">
        <v>378</v>
      </c>
    </row>
    <row r="119" spans="2:48" ht="60" x14ac:dyDescent="0.25">
      <c r="B119" s="20" t="s">
        <v>136</v>
      </c>
      <c r="C119" s="18" t="s">
        <v>133</v>
      </c>
      <c r="D119" s="18" t="s">
        <v>83</v>
      </c>
      <c r="E119" s="18" t="s">
        <v>90</v>
      </c>
      <c r="F119" s="18" t="s">
        <v>97</v>
      </c>
      <c r="G119" s="18"/>
      <c r="H119" s="18" t="s">
        <v>114</v>
      </c>
      <c r="I119" s="18" t="s">
        <v>237</v>
      </c>
      <c r="J119" s="18" t="s">
        <v>109</v>
      </c>
      <c r="K119" s="18" t="s">
        <v>69</v>
      </c>
      <c r="L119" s="18" t="s">
        <v>121</v>
      </c>
      <c r="M119" s="18" t="s">
        <v>202</v>
      </c>
      <c r="N119" s="18">
        <v>2012</v>
      </c>
      <c r="O119" s="18" t="s">
        <v>34</v>
      </c>
      <c r="P119" s="18" t="s">
        <v>224</v>
      </c>
      <c r="Q119" s="18" t="s">
        <v>282</v>
      </c>
      <c r="R119" s="19" t="s">
        <v>14</v>
      </c>
      <c r="S119" s="19" t="s">
        <v>14</v>
      </c>
      <c r="T119" s="19" t="s">
        <v>14</v>
      </c>
      <c r="U119" s="18" t="s">
        <v>41</v>
      </c>
      <c r="V119" s="18" t="s">
        <v>55</v>
      </c>
      <c r="W119" s="18" t="s">
        <v>55</v>
      </c>
      <c r="X119" s="18" t="s">
        <v>58</v>
      </c>
      <c r="Y119" s="18" t="s">
        <v>49</v>
      </c>
      <c r="Z119" s="18" t="s">
        <v>128</v>
      </c>
      <c r="AA119" s="19" t="s">
        <v>214</v>
      </c>
      <c r="AB119" s="24" t="s">
        <v>388</v>
      </c>
      <c r="AC119" s="31">
        <v>43971</v>
      </c>
      <c r="AD119" s="5">
        <f t="shared" si="54"/>
        <v>5</v>
      </c>
      <c r="AE119" s="19">
        <f t="shared" si="51"/>
        <v>5</v>
      </c>
      <c r="AF119" s="19">
        <f t="shared" si="52"/>
        <v>5</v>
      </c>
      <c r="AG119" s="19" t="e">
        <v>#REF!</v>
      </c>
      <c r="AH119" s="19" t="s">
        <v>45</v>
      </c>
      <c r="AI119" s="19" t="s">
        <v>46</v>
      </c>
      <c r="AJ119" s="19" t="str">
        <f t="shared" si="46"/>
        <v>Bajo</v>
      </c>
      <c r="AK119" s="19" t="e">
        <f>IF(#REF!="",0,IF(AG119="Bajo",1,IF(AG119="Medio",2,3)))</f>
        <v>#REF!</v>
      </c>
      <c r="AL119" s="19">
        <f t="shared" si="47"/>
        <v>3</v>
      </c>
      <c r="AM119" s="19">
        <f t="shared" si="47"/>
        <v>2</v>
      </c>
      <c r="AN119" s="19">
        <f t="shared" si="53"/>
        <v>1</v>
      </c>
      <c r="AO119" s="19">
        <v>1</v>
      </c>
      <c r="AP119" s="19" t="e">
        <f t="shared" si="48"/>
        <v>#REF!</v>
      </c>
      <c r="AQ119" s="19" t="e">
        <f t="shared" si="49"/>
        <v>#REF!</v>
      </c>
      <c r="AR119" s="33" t="e">
        <v>#REF!</v>
      </c>
      <c r="AS119" s="18" t="e">
        <v>#REF!</v>
      </c>
      <c r="AT119" s="18" t="s">
        <v>377</v>
      </c>
      <c r="AU119" s="18" t="s">
        <v>377</v>
      </c>
      <c r="AV119" s="18" t="s">
        <v>378</v>
      </c>
    </row>
    <row r="120" spans="2:48" ht="60" x14ac:dyDescent="0.25">
      <c r="B120" s="20" t="s">
        <v>136</v>
      </c>
      <c r="C120" s="23" t="s">
        <v>133</v>
      </c>
      <c r="D120" s="23" t="s">
        <v>83</v>
      </c>
      <c r="E120" s="23" t="s">
        <v>90</v>
      </c>
      <c r="F120" s="23" t="s">
        <v>97</v>
      </c>
      <c r="G120" s="23"/>
      <c r="H120" s="23" t="s">
        <v>114</v>
      </c>
      <c r="I120" s="23" t="s">
        <v>238</v>
      </c>
      <c r="J120" s="23" t="s">
        <v>109</v>
      </c>
      <c r="K120" s="23" t="s">
        <v>69</v>
      </c>
      <c r="L120" s="23" t="s">
        <v>121</v>
      </c>
      <c r="M120" s="23" t="s">
        <v>202</v>
      </c>
      <c r="N120" s="23">
        <v>2012</v>
      </c>
      <c r="O120" s="23" t="s">
        <v>34</v>
      </c>
      <c r="P120" s="23" t="s">
        <v>224</v>
      </c>
      <c r="Q120" s="23" t="s">
        <v>282</v>
      </c>
      <c r="R120" s="24" t="s">
        <v>14</v>
      </c>
      <c r="S120" s="24" t="s">
        <v>14</v>
      </c>
      <c r="T120" s="24" t="s">
        <v>14</v>
      </c>
      <c r="U120" s="18" t="s">
        <v>41</v>
      </c>
      <c r="V120" s="23" t="s">
        <v>55</v>
      </c>
      <c r="W120" s="18" t="s">
        <v>55</v>
      </c>
      <c r="X120" s="23" t="s">
        <v>58</v>
      </c>
      <c r="Y120" s="23" t="s">
        <v>49</v>
      </c>
      <c r="Z120" s="23" t="s">
        <v>128</v>
      </c>
      <c r="AA120" s="24" t="s">
        <v>214</v>
      </c>
      <c r="AB120" s="24" t="s">
        <v>388</v>
      </c>
      <c r="AC120" s="31">
        <v>43971</v>
      </c>
      <c r="AD120" s="29">
        <f t="shared" si="54"/>
        <v>5</v>
      </c>
      <c r="AE120" s="24">
        <f t="shared" si="51"/>
        <v>5</v>
      </c>
      <c r="AF120" s="24">
        <f t="shared" si="52"/>
        <v>5</v>
      </c>
      <c r="AG120" s="24" t="e">
        <v>#REF!</v>
      </c>
      <c r="AH120" s="24" t="s">
        <v>45</v>
      </c>
      <c r="AI120" s="24" t="s">
        <v>46</v>
      </c>
      <c r="AJ120" s="24" t="str">
        <f t="shared" si="46"/>
        <v>Bajo</v>
      </c>
      <c r="AK120" s="24" t="e">
        <f>IF(#REF!="",0,IF(AG120="Bajo",1,IF(AG120="Medio",2,3)))</f>
        <v>#REF!</v>
      </c>
      <c r="AL120" s="24">
        <f t="shared" si="47"/>
        <v>3</v>
      </c>
      <c r="AM120" s="24">
        <f t="shared" si="47"/>
        <v>2</v>
      </c>
      <c r="AN120" s="24">
        <f t="shared" si="53"/>
        <v>1</v>
      </c>
      <c r="AO120" s="24">
        <v>1</v>
      </c>
      <c r="AP120" s="24" t="e">
        <f t="shared" si="48"/>
        <v>#REF!</v>
      </c>
      <c r="AQ120" s="24" t="e">
        <f t="shared" si="49"/>
        <v>#REF!</v>
      </c>
      <c r="AR120" s="32" t="e">
        <v>#REF!</v>
      </c>
      <c r="AS120" s="23" t="e">
        <v>#REF!</v>
      </c>
      <c r="AT120" s="23" t="s">
        <v>377</v>
      </c>
      <c r="AU120" s="23" t="s">
        <v>377</v>
      </c>
      <c r="AV120" s="18" t="s">
        <v>378</v>
      </c>
    </row>
    <row r="121" spans="2:48" ht="60" x14ac:dyDescent="0.25">
      <c r="B121" s="20" t="s">
        <v>137</v>
      </c>
      <c r="C121" s="18" t="s">
        <v>133</v>
      </c>
      <c r="D121" s="18" t="s">
        <v>83</v>
      </c>
      <c r="E121" s="18" t="s">
        <v>90</v>
      </c>
      <c r="F121" s="18" t="s">
        <v>97</v>
      </c>
      <c r="G121" s="18"/>
      <c r="H121" s="18" t="s">
        <v>114</v>
      </c>
      <c r="I121" s="18" t="s">
        <v>239</v>
      </c>
      <c r="J121" s="18" t="s">
        <v>109</v>
      </c>
      <c r="K121" s="18" t="s">
        <v>69</v>
      </c>
      <c r="L121" s="18" t="s">
        <v>121</v>
      </c>
      <c r="M121" s="18" t="s">
        <v>202</v>
      </c>
      <c r="N121" s="18">
        <v>2012</v>
      </c>
      <c r="O121" s="18" t="s">
        <v>34</v>
      </c>
      <c r="P121" s="18" t="s">
        <v>224</v>
      </c>
      <c r="Q121" s="18" t="s">
        <v>282</v>
      </c>
      <c r="R121" s="19" t="s">
        <v>14</v>
      </c>
      <c r="S121" s="19" t="s">
        <v>14</v>
      </c>
      <c r="T121" s="19" t="s">
        <v>14</v>
      </c>
      <c r="U121" s="18" t="s">
        <v>41</v>
      </c>
      <c r="V121" s="18" t="s">
        <v>55</v>
      </c>
      <c r="W121" s="18" t="s">
        <v>55</v>
      </c>
      <c r="X121" s="18" t="s">
        <v>58</v>
      </c>
      <c r="Y121" s="18" t="s">
        <v>49</v>
      </c>
      <c r="Z121" s="18" t="s">
        <v>128</v>
      </c>
      <c r="AA121" s="19" t="s">
        <v>214</v>
      </c>
      <c r="AB121" s="24" t="s">
        <v>388</v>
      </c>
      <c r="AC121" s="31">
        <v>43971</v>
      </c>
      <c r="AD121" s="5">
        <f t="shared" si="54"/>
        <v>5</v>
      </c>
      <c r="AE121" s="19">
        <f t="shared" si="51"/>
        <v>5</v>
      </c>
      <c r="AF121" s="19">
        <f t="shared" si="52"/>
        <v>5</v>
      </c>
      <c r="AG121" s="19" t="e">
        <v>#REF!</v>
      </c>
      <c r="AH121" s="19" t="s">
        <v>45</v>
      </c>
      <c r="AI121" s="19" t="s">
        <v>46</v>
      </c>
      <c r="AJ121" s="19" t="str">
        <f t="shared" si="46"/>
        <v>Bajo</v>
      </c>
      <c r="AK121" s="19" t="e">
        <f>IF(#REF!="",0,IF(AG121="Bajo",1,IF(AG121="Medio",2,3)))</f>
        <v>#REF!</v>
      </c>
      <c r="AL121" s="19">
        <f t="shared" si="47"/>
        <v>3</v>
      </c>
      <c r="AM121" s="19">
        <f t="shared" si="47"/>
        <v>2</v>
      </c>
      <c r="AN121" s="19">
        <f t="shared" si="53"/>
        <v>1</v>
      </c>
      <c r="AO121" s="19">
        <v>1</v>
      </c>
      <c r="AP121" s="19" t="e">
        <f t="shared" si="48"/>
        <v>#REF!</v>
      </c>
      <c r="AQ121" s="19" t="e">
        <f t="shared" si="49"/>
        <v>#REF!</v>
      </c>
      <c r="AR121" s="33" t="e">
        <v>#REF!</v>
      </c>
      <c r="AS121" s="18" t="e">
        <v>#REF!</v>
      </c>
      <c r="AT121" s="18" t="s">
        <v>377</v>
      </c>
      <c r="AU121" s="18" t="s">
        <v>377</v>
      </c>
      <c r="AV121" s="18" t="s">
        <v>378</v>
      </c>
    </row>
    <row r="122" spans="2:48" ht="60" x14ac:dyDescent="0.25">
      <c r="B122" s="20" t="s">
        <v>137</v>
      </c>
      <c r="C122" s="23" t="s">
        <v>133</v>
      </c>
      <c r="D122" s="23" t="s">
        <v>83</v>
      </c>
      <c r="E122" s="23" t="s">
        <v>90</v>
      </c>
      <c r="F122" s="23" t="s">
        <v>97</v>
      </c>
      <c r="G122" s="23"/>
      <c r="H122" s="23" t="s">
        <v>114</v>
      </c>
      <c r="I122" s="23" t="s">
        <v>240</v>
      </c>
      <c r="J122" s="23" t="s">
        <v>109</v>
      </c>
      <c r="K122" s="23" t="s">
        <v>69</v>
      </c>
      <c r="L122" s="23" t="s">
        <v>121</v>
      </c>
      <c r="M122" s="23" t="s">
        <v>202</v>
      </c>
      <c r="N122" s="23">
        <v>2012</v>
      </c>
      <c r="O122" s="23" t="s">
        <v>34</v>
      </c>
      <c r="P122" s="23" t="s">
        <v>224</v>
      </c>
      <c r="Q122" s="23" t="s">
        <v>282</v>
      </c>
      <c r="R122" s="24" t="s">
        <v>14</v>
      </c>
      <c r="S122" s="24" t="s">
        <v>14</v>
      </c>
      <c r="T122" s="24" t="s">
        <v>14</v>
      </c>
      <c r="U122" s="18" t="s">
        <v>41</v>
      </c>
      <c r="V122" s="23" t="s">
        <v>55</v>
      </c>
      <c r="W122" s="18" t="s">
        <v>55</v>
      </c>
      <c r="X122" s="23" t="s">
        <v>58</v>
      </c>
      <c r="Y122" s="23" t="s">
        <v>49</v>
      </c>
      <c r="Z122" s="23" t="s">
        <v>128</v>
      </c>
      <c r="AA122" s="24" t="s">
        <v>214</v>
      </c>
      <c r="AB122" s="24" t="s">
        <v>388</v>
      </c>
      <c r="AC122" s="31">
        <v>43971</v>
      </c>
      <c r="AD122" s="29">
        <f t="shared" si="54"/>
        <v>5</v>
      </c>
      <c r="AE122" s="24">
        <f t="shared" si="51"/>
        <v>5</v>
      </c>
      <c r="AF122" s="24">
        <f t="shared" si="52"/>
        <v>5</v>
      </c>
      <c r="AG122" s="24" t="e">
        <v>#REF!</v>
      </c>
      <c r="AH122" s="24" t="s">
        <v>45</v>
      </c>
      <c r="AI122" s="24" t="s">
        <v>46</v>
      </c>
      <c r="AJ122" s="24" t="str">
        <f t="shared" si="46"/>
        <v>Bajo</v>
      </c>
      <c r="AK122" s="24" t="e">
        <f>IF(#REF!="",0,IF(AG122="Bajo",1,IF(AG122="Medio",2,3)))</f>
        <v>#REF!</v>
      </c>
      <c r="AL122" s="24">
        <f t="shared" si="47"/>
        <v>3</v>
      </c>
      <c r="AM122" s="24">
        <f t="shared" si="47"/>
        <v>2</v>
      </c>
      <c r="AN122" s="24">
        <f t="shared" si="53"/>
        <v>1</v>
      </c>
      <c r="AO122" s="24">
        <v>1</v>
      </c>
      <c r="AP122" s="24" t="e">
        <f t="shared" si="48"/>
        <v>#REF!</v>
      </c>
      <c r="AQ122" s="24" t="e">
        <f t="shared" si="49"/>
        <v>#REF!</v>
      </c>
      <c r="AR122" s="32" t="e">
        <v>#REF!</v>
      </c>
      <c r="AS122" s="23" t="e">
        <v>#REF!</v>
      </c>
      <c r="AT122" s="23" t="s">
        <v>377</v>
      </c>
      <c r="AU122" s="23" t="s">
        <v>377</v>
      </c>
      <c r="AV122" s="18" t="s">
        <v>378</v>
      </c>
    </row>
    <row r="123" spans="2:48" ht="60" x14ac:dyDescent="0.25">
      <c r="B123" s="20" t="s">
        <v>137</v>
      </c>
      <c r="C123" s="18" t="s">
        <v>133</v>
      </c>
      <c r="D123" s="18" t="s">
        <v>83</v>
      </c>
      <c r="E123" s="18" t="s">
        <v>90</v>
      </c>
      <c r="F123" s="18" t="s">
        <v>97</v>
      </c>
      <c r="G123" s="18"/>
      <c r="H123" s="18" t="s">
        <v>114</v>
      </c>
      <c r="I123" s="18" t="s">
        <v>241</v>
      </c>
      <c r="J123" s="18" t="s">
        <v>109</v>
      </c>
      <c r="K123" s="18" t="s">
        <v>69</v>
      </c>
      <c r="L123" s="18" t="s">
        <v>121</v>
      </c>
      <c r="M123" s="18" t="s">
        <v>202</v>
      </c>
      <c r="N123" s="18">
        <v>2012</v>
      </c>
      <c r="O123" s="18" t="s">
        <v>34</v>
      </c>
      <c r="P123" s="18" t="s">
        <v>224</v>
      </c>
      <c r="Q123" s="18" t="s">
        <v>282</v>
      </c>
      <c r="R123" s="19" t="s">
        <v>14</v>
      </c>
      <c r="S123" s="19" t="s">
        <v>14</v>
      </c>
      <c r="T123" s="19" t="s">
        <v>14</v>
      </c>
      <c r="U123" s="18" t="s">
        <v>41</v>
      </c>
      <c r="V123" s="18" t="s">
        <v>55</v>
      </c>
      <c r="W123" s="18" t="s">
        <v>55</v>
      </c>
      <c r="X123" s="18" t="s">
        <v>58</v>
      </c>
      <c r="Y123" s="18" t="s">
        <v>49</v>
      </c>
      <c r="Z123" s="18" t="s">
        <v>128</v>
      </c>
      <c r="AA123" s="19" t="s">
        <v>214</v>
      </c>
      <c r="AB123" s="24" t="s">
        <v>388</v>
      </c>
      <c r="AC123" s="31">
        <v>43971</v>
      </c>
      <c r="AD123" s="5">
        <f t="shared" si="54"/>
        <v>5</v>
      </c>
      <c r="AE123" s="19">
        <f t="shared" si="51"/>
        <v>5</v>
      </c>
      <c r="AF123" s="19">
        <f t="shared" si="52"/>
        <v>5</v>
      </c>
      <c r="AG123" s="19" t="e">
        <v>#REF!</v>
      </c>
      <c r="AH123" s="19" t="s">
        <v>45</v>
      </c>
      <c r="AI123" s="19" t="s">
        <v>46</v>
      </c>
      <c r="AJ123" s="19" t="str">
        <f t="shared" si="46"/>
        <v>Bajo</v>
      </c>
      <c r="AK123" s="19" t="e">
        <f>IF(#REF!="",0,IF(AG123="Bajo",1,IF(AG123="Medio",2,3)))</f>
        <v>#REF!</v>
      </c>
      <c r="AL123" s="19">
        <f t="shared" si="47"/>
        <v>3</v>
      </c>
      <c r="AM123" s="19">
        <f t="shared" si="47"/>
        <v>2</v>
      </c>
      <c r="AN123" s="19">
        <f t="shared" si="53"/>
        <v>1</v>
      </c>
      <c r="AO123" s="19">
        <v>1</v>
      </c>
      <c r="AP123" s="19" t="e">
        <f t="shared" si="48"/>
        <v>#REF!</v>
      </c>
      <c r="AQ123" s="19" t="e">
        <f t="shared" si="49"/>
        <v>#REF!</v>
      </c>
      <c r="AR123" s="33" t="e">
        <v>#REF!</v>
      </c>
      <c r="AS123" s="18" t="e">
        <v>#REF!</v>
      </c>
      <c r="AT123" s="18" t="s">
        <v>377</v>
      </c>
      <c r="AU123" s="18" t="s">
        <v>377</v>
      </c>
      <c r="AV123" s="18" t="s">
        <v>378</v>
      </c>
    </row>
    <row r="124" spans="2:48" ht="60" x14ac:dyDescent="0.25">
      <c r="B124" s="20" t="s">
        <v>137</v>
      </c>
      <c r="C124" s="23" t="s">
        <v>133</v>
      </c>
      <c r="D124" s="23" t="s">
        <v>83</v>
      </c>
      <c r="E124" s="23" t="s">
        <v>90</v>
      </c>
      <c r="F124" s="23" t="s">
        <v>97</v>
      </c>
      <c r="G124" s="23"/>
      <c r="H124" s="23" t="s">
        <v>114</v>
      </c>
      <c r="I124" s="23" t="s">
        <v>242</v>
      </c>
      <c r="J124" s="23" t="s">
        <v>109</v>
      </c>
      <c r="K124" s="23" t="s">
        <v>69</v>
      </c>
      <c r="L124" s="23" t="s">
        <v>121</v>
      </c>
      <c r="M124" s="23" t="s">
        <v>202</v>
      </c>
      <c r="N124" s="23">
        <v>2012</v>
      </c>
      <c r="O124" s="23" t="s">
        <v>34</v>
      </c>
      <c r="P124" s="23" t="s">
        <v>224</v>
      </c>
      <c r="Q124" s="23" t="s">
        <v>282</v>
      </c>
      <c r="R124" s="24" t="s">
        <v>14</v>
      </c>
      <c r="S124" s="24" t="s">
        <v>14</v>
      </c>
      <c r="T124" s="24" t="s">
        <v>14</v>
      </c>
      <c r="U124" s="18" t="s">
        <v>41</v>
      </c>
      <c r="V124" s="23" t="s">
        <v>55</v>
      </c>
      <c r="W124" s="18" t="s">
        <v>55</v>
      </c>
      <c r="X124" s="23" t="s">
        <v>58</v>
      </c>
      <c r="Y124" s="23" t="s">
        <v>49</v>
      </c>
      <c r="Z124" s="23" t="s">
        <v>128</v>
      </c>
      <c r="AA124" s="24" t="s">
        <v>214</v>
      </c>
      <c r="AB124" s="24" t="s">
        <v>388</v>
      </c>
      <c r="AC124" s="31">
        <v>43971</v>
      </c>
      <c r="AD124" s="29">
        <f t="shared" si="54"/>
        <v>5</v>
      </c>
      <c r="AE124" s="24">
        <f t="shared" si="51"/>
        <v>5</v>
      </c>
      <c r="AF124" s="24">
        <f t="shared" si="52"/>
        <v>5</v>
      </c>
      <c r="AG124" s="24" t="e">
        <v>#REF!</v>
      </c>
      <c r="AH124" s="24" t="s">
        <v>45</v>
      </c>
      <c r="AI124" s="24" t="s">
        <v>46</v>
      </c>
      <c r="AJ124" s="24" t="str">
        <f t="shared" si="46"/>
        <v>Bajo</v>
      </c>
      <c r="AK124" s="24" t="e">
        <f>IF(#REF!="",0,IF(AG124="Bajo",1,IF(AG124="Medio",2,3)))</f>
        <v>#REF!</v>
      </c>
      <c r="AL124" s="24">
        <f t="shared" si="47"/>
        <v>3</v>
      </c>
      <c r="AM124" s="24">
        <f t="shared" si="47"/>
        <v>2</v>
      </c>
      <c r="AN124" s="24">
        <f t="shared" si="53"/>
        <v>1</v>
      </c>
      <c r="AO124" s="24">
        <v>1</v>
      </c>
      <c r="AP124" s="24" t="e">
        <f t="shared" si="48"/>
        <v>#REF!</v>
      </c>
      <c r="AQ124" s="24" t="e">
        <f t="shared" si="49"/>
        <v>#REF!</v>
      </c>
      <c r="AR124" s="32" t="e">
        <v>#REF!</v>
      </c>
      <c r="AS124" s="23" t="e">
        <v>#REF!</v>
      </c>
      <c r="AT124" s="23" t="s">
        <v>377</v>
      </c>
      <c r="AU124" s="23" t="s">
        <v>377</v>
      </c>
      <c r="AV124" s="18" t="s">
        <v>378</v>
      </c>
    </row>
    <row r="125" spans="2:48" ht="60" x14ac:dyDescent="0.25">
      <c r="B125" s="20" t="s">
        <v>137</v>
      </c>
      <c r="C125" s="18" t="s">
        <v>133</v>
      </c>
      <c r="D125" s="18" t="s">
        <v>83</v>
      </c>
      <c r="E125" s="18" t="s">
        <v>90</v>
      </c>
      <c r="F125" s="18" t="s">
        <v>97</v>
      </c>
      <c r="G125" s="18"/>
      <c r="H125" s="18" t="s">
        <v>114</v>
      </c>
      <c r="I125" s="18" t="s">
        <v>243</v>
      </c>
      <c r="J125" s="18" t="s">
        <v>109</v>
      </c>
      <c r="K125" s="18" t="s">
        <v>69</v>
      </c>
      <c r="L125" s="18" t="s">
        <v>121</v>
      </c>
      <c r="M125" s="18" t="s">
        <v>202</v>
      </c>
      <c r="N125" s="18">
        <v>2012</v>
      </c>
      <c r="O125" s="18" t="s">
        <v>34</v>
      </c>
      <c r="P125" s="18" t="s">
        <v>224</v>
      </c>
      <c r="Q125" s="18" t="s">
        <v>282</v>
      </c>
      <c r="R125" s="19" t="s">
        <v>14</v>
      </c>
      <c r="S125" s="19" t="s">
        <v>14</v>
      </c>
      <c r="T125" s="19" t="s">
        <v>14</v>
      </c>
      <c r="U125" s="18" t="s">
        <v>41</v>
      </c>
      <c r="V125" s="18" t="s">
        <v>55</v>
      </c>
      <c r="W125" s="18" t="s">
        <v>55</v>
      </c>
      <c r="X125" s="18" t="s">
        <v>58</v>
      </c>
      <c r="Y125" s="18" t="s">
        <v>49</v>
      </c>
      <c r="Z125" s="18" t="s">
        <v>128</v>
      </c>
      <c r="AA125" s="19" t="s">
        <v>214</v>
      </c>
      <c r="AB125" s="24" t="s">
        <v>388</v>
      </c>
      <c r="AC125" s="31">
        <v>43971</v>
      </c>
      <c r="AD125" s="5">
        <f t="shared" si="54"/>
        <v>5</v>
      </c>
      <c r="AE125" s="19">
        <f t="shared" si="51"/>
        <v>5</v>
      </c>
      <c r="AF125" s="19">
        <f t="shared" si="52"/>
        <v>5</v>
      </c>
      <c r="AG125" s="19" t="e">
        <v>#REF!</v>
      </c>
      <c r="AH125" s="19" t="s">
        <v>45</v>
      </c>
      <c r="AI125" s="19" t="s">
        <v>46</v>
      </c>
      <c r="AJ125" s="19" t="str">
        <f t="shared" si="46"/>
        <v>Bajo</v>
      </c>
      <c r="AK125" s="19" t="e">
        <f>IF(#REF!="",0,IF(AG125="Bajo",1,IF(AG125="Medio",2,3)))</f>
        <v>#REF!</v>
      </c>
      <c r="AL125" s="19">
        <f t="shared" si="47"/>
        <v>3</v>
      </c>
      <c r="AM125" s="19">
        <f t="shared" si="47"/>
        <v>2</v>
      </c>
      <c r="AN125" s="19">
        <f t="shared" si="53"/>
        <v>1</v>
      </c>
      <c r="AO125" s="19">
        <v>1</v>
      </c>
      <c r="AP125" s="19" t="e">
        <f t="shared" si="48"/>
        <v>#REF!</v>
      </c>
      <c r="AQ125" s="19" t="e">
        <f t="shared" si="49"/>
        <v>#REF!</v>
      </c>
      <c r="AR125" s="33" t="e">
        <v>#REF!</v>
      </c>
      <c r="AS125" s="18" t="e">
        <v>#REF!</v>
      </c>
      <c r="AT125" s="18" t="s">
        <v>377</v>
      </c>
      <c r="AU125" s="18" t="s">
        <v>377</v>
      </c>
      <c r="AV125" s="18" t="s">
        <v>378</v>
      </c>
    </row>
    <row r="126" spans="2:48" ht="195" x14ac:dyDescent="0.25">
      <c r="B126" s="20" t="s">
        <v>138</v>
      </c>
      <c r="C126" s="23" t="s">
        <v>133</v>
      </c>
      <c r="D126" s="23" t="s">
        <v>83</v>
      </c>
      <c r="E126" s="23" t="s">
        <v>90</v>
      </c>
      <c r="F126" s="23" t="s">
        <v>97</v>
      </c>
      <c r="G126" s="23"/>
      <c r="H126" s="23" t="s">
        <v>114</v>
      </c>
      <c r="I126" s="23" t="s">
        <v>244</v>
      </c>
      <c r="J126" s="23" t="s">
        <v>109</v>
      </c>
      <c r="K126" s="23" t="s">
        <v>69</v>
      </c>
      <c r="L126" s="23" t="s">
        <v>121</v>
      </c>
      <c r="M126" s="23" t="s">
        <v>202</v>
      </c>
      <c r="N126" s="23">
        <v>2012</v>
      </c>
      <c r="O126" s="23" t="s">
        <v>34</v>
      </c>
      <c r="P126" s="23" t="s">
        <v>224</v>
      </c>
      <c r="Q126" s="23" t="s">
        <v>282</v>
      </c>
      <c r="R126" s="24" t="s">
        <v>14</v>
      </c>
      <c r="S126" s="24" t="s">
        <v>14</v>
      </c>
      <c r="T126" s="24" t="s">
        <v>14</v>
      </c>
      <c r="U126" s="18" t="s">
        <v>41</v>
      </c>
      <c r="V126" s="23" t="s">
        <v>56</v>
      </c>
      <c r="W126" s="18" t="s">
        <v>55</v>
      </c>
      <c r="X126" s="23" t="s">
        <v>58</v>
      </c>
      <c r="Y126" s="23" t="s">
        <v>49</v>
      </c>
      <c r="Z126" s="23" t="s">
        <v>128</v>
      </c>
      <c r="AA126" s="24" t="s">
        <v>214</v>
      </c>
      <c r="AB126" s="24" t="s">
        <v>388</v>
      </c>
      <c r="AC126" s="31">
        <v>43971</v>
      </c>
      <c r="AD126" s="29">
        <f t="shared" si="54"/>
        <v>5</v>
      </c>
      <c r="AE126" s="24">
        <f t="shared" si="51"/>
        <v>5</v>
      </c>
      <c r="AF126" s="24">
        <f t="shared" si="52"/>
        <v>5</v>
      </c>
      <c r="AG126" s="24" t="e">
        <v>#REF!</v>
      </c>
      <c r="AH126" s="24" t="s">
        <v>45</v>
      </c>
      <c r="AI126" s="24" t="s">
        <v>45</v>
      </c>
      <c r="AJ126" s="24" t="str">
        <f t="shared" si="46"/>
        <v>Bajo</v>
      </c>
      <c r="AK126" s="24" t="e">
        <f>IF(#REF!="",0,IF(AG126="Bajo",1,IF(AG126="Medio",2,3)))</f>
        <v>#REF!</v>
      </c>
      <c r="AL126" s="24">
        <f t="shared" si="47"/>
        <v>3</v>
      </c>
      <c r="AM126" s="24">
        <f t="shared" si="47"/>
        <v>3</v>
      </c>
      <c r="AN126" s="24">
        <f t="shared" si="53"/>
        <v>1</v>
      </c>
      <c r="AO126" s="24">
        <v>1</v>
      </c>
      <c r="AP126" s="24" t="e">
        <f t="shared" si="48"/>
        <v>#REF!</v>
      </c>
      <c r="AQ126" s="24" t="e">
        <f t="shared" si="49"/>
        <v>#REF!</v>
      </c>
      <c r="AR126" s="32" t="e">
        <v>#REF!</v>
      </c>
      <c r="AS126" s="23" t="e">
        <v>#REF!</v>
      </c>
      <c r="AT126" s="23" t="s">
        <v>377</v>
      </c>
      <c r="AU126" s="23" t="s">
        <v>377</v>
      </c>
      <c r="AV126" s="18" t="s">
        <v>378</v>
      </c>
    </row>
    <row r="127" spans="2:48" ht="195" x14ac:dyDescent="0.25">
      <c r="B127" s="20" t="s">
        <v>138</v>
      </c>
      <c r="C127" s="18" t="s">
        <v>133</v>
      </c>
      <c r="D127" s="18" t="s">
        <v>83</v>
      </c>
      <c r="E127" s="18" t="s">
        <v>90</v>
      </c>
      <c r="F127" s="18" t="s">
        <v>97</v>
      </c>
      <c r="G127" s="18"/>
      <c r="H127" s="18" t="s">
        <v>114</v>
      </c>
      <c r="I127" s="18" t="s">
        <v>245</v>
      </c>
      <c r="J127" s="18" t="s">
        <v>109</v>
      </c>
      <c r="K127" s="18" t="s">
        <v>69</v>
      </c>
      <c r="L127" s="18" t="s">
        <v>121</v>
      </c>
      <c r="M127" s="18" t="s">
        <v>202</v>
      </c>
      <c r="N127" s="18">
        <v>2012</v>
      </c>
      <c r="O127" s="18" t="s">
        <v>34</v>
      </c>
      <c r="P127" s="18" t="s">
        <v>224</v>
      </c>
      <c r="Q127" s="18" t="s">
        <v>282</v>
      </c>
      <c r="R127" s="19" t="s">
        <v>14</v>
      </c>
      <c r="S127" s="19" t="s">
        <v>14</v>
      </c>
      <c r="T127" s="19" t="s">
        <v>14</v>
      </c>
      <c r="U127" s="18" t="s">
        <v>41</v>
      </c>
      <c r="V127" s="18" t="s">
        <v>56</v>
      </c>
      <c r="W127" s="18" t="s">
        <v>55</v>
      </c>
      <c r="X127" s="18" t="s">
        <v>58</v>
      </c>
      <c r="Y127" s="18" t="s">
        <v>49</v>
      </c>
      <c r="Z127" s="18" t="s">
        <v>128</v>
      </c>
      <c r="AA127" s="19" t="s">
        <v>214</v>
      </c>
      <c r="AB127" s="24" t="s">
        <v>388</v>
      </c>
      <c r="AC127" s="31">
        <v>43971</v>
      </c>
      <c r="AD127" s="5">
        <f t="shared" si="54"/>
        <v>5</v>
      </c>
      <c r="AE127" s="19">
        <f t="shared" si="51"/>
        <v>5</v>
      </c>
      <c r="AF127" s="19">
        <f t="shared" si="52"/>
        <v>5</v>
      </c>
      <c r="AG127" s="19" t="e">
        <v>#REF!</v>
      </c>
      <c r="AH127" s="19" t="s">
        <v>45</v>
      </c>
      <c r="AI127" s="19" t="s">
        <v>45</v>
      </c>
      <c r="AJ127" s="19" t="str">
        <f t="shared" si="46"/>
        <v>Bajo</v>
      </c>
      <c r="AK127" s="19" t="e">
        <f>IF(#REF!="",0,IF(AG127="Bajo",1,IF(AG127="Medio",2,3)))</f>
        <v>#REF!</v>
      </c>
      <c r="AL127" s="19">
        <f t="shared" si="47"/>
        <v>3</v>
      </c>
      <c r="AM127" s="19">
        <f t="shared" si="47"/>
        <v>3</v>
      </c>
      <c r="AN127" s="19">
        <f t="shared" si="53"/>
        <v>1</v>
      </c>
      <c r="AO127" s="19">
        <v>1</v>
      </c>
      <c r="AP127" s="19" t="e">
        <f t="shared" si="48"/>
        <v>#REF!</v>
      </c>
      <c r="AQ127" s="19" t="e">
        <f t="shared" si="49"/>
        <v>#REF!</v>
      </c>
      <c r="AR127" s="33" t="e">
        <v>#REF!</v>
      </c>
      <c r="AS127" s="18" t="e">
        <v>#REF!</v>
      </c>
      <c r="AT127" s="18" t="s">
        <v>377</v>
      </c>
      <c r="AU127" s="18" t="s">
        <v>377</v>
      </c>
      <c r="AV127" s="18" t="s">
        <v>378</v>
      </c>
    </row>
    <row r="128" spans="2:48" ht="195" x14ac:dyDescent="0.25">
      <c r="B128" s="20" t="s">
        <v>138</v>
      </c>
      <c r="C128" s="23" t="s">
        <v>133</v>
      </c>
      <c r="D128" s="23" t="s">
        <v>83</v>
      </c>
      <c r="E128" s="23" t="s">
        <v>90</v>
      </c>
      <c r="F128" s="23" t="s">
        <v>97</v>
      </c>
      <c r="G128" s="23"/>
      <c r="H128" s="23" t="s">
        <v>114</v>
      </c>
      <c r="I128" s="23" t="s">
        <v>246</v>
      </c>
      <c r="J128" s="23" t="s">
        <v>109</v>
      </c>
      <c r="K128" s="23" t="s">
        <v>69</v>
      </c>
      <c r="L128" s="23" t="s">
        <v>121</v>
      </c>
      <c r="M128" s="23" t="s">
        <v>202</v>
      </c>
      <c r="N128" s="23">
        <v>2012</v>
      </c>
      <c r="O128" s="23" t="s">
        <v>34</v>
      </c>
      <c r="P128" s="23" t="s">
        <v>224</v>
      </c>
      <c r="Q128" s="23" t="s">
        <v>282</v>
      </c>
      <c r="R128" s="24" t="s">
        <v>14</v>
      </c>
      <c r="S128" s="24" t="s">
        <v>14</v>
      </c>
      <c r="T128" s="24" t="s">
        <v>14</v>
      </c>
      <c r="U128" s="18" t="s">
        <v>41</v>
      </c>
      <c r="V128" s="23" t="s">
        <v>56</v>
      </c>
      <c r="W128" s="18" t="s">
        <v>55</v>
      </c>
      <c r="X128" s="23" t="s">
        <v>58</v>
      </c>
      <c r="Y128" s="23" t="s">
        <v>49</v>
      </c>
      <c r="Z128" s="23" t="s">
        <v>128</v>
      </c>
      <c r="AA128" s="24" t="s">
        <v>214</v>
      </c>
      <c r="AB128" s="24" t="s">
        <v>388</v>
      </c>
      <c r="AC128" s="31">
        <v>43971</v>
      </c>
      <c r="AD128" s="29">
        <f t="shared" si="54"/>
        <v>5</v>
      </c>
      <c r="AE128" s="24">
        <f t="shared" si="51"/>
        <v>5</v>
      </c>
      <c r="AF128" s="24">
        <f t="shared" si="52"/>
        <v>5</v>
      </c>
      <c r="AG128" s="24" t="e">
        <v>#REF!</v>
      </c>
      <c r="AH128" s="24" t="s">
        <v>45</v>
      </c>
      <c r="AI128" s="24" t="s">
        <v>45</v>
      </c>
      <c r="AJ128" s="24" t="str">
        <f t="shared" si="46"/>
        <v>Bajo</v>
      </c>
      <c r="AK128" s="24" t="e">
        <f>IF(#REF!="",0,IF(AG128="Bajo",1,IF(AG128="Medio",2,3)))</f>
        <v>#REF!</v>
      </c>
      <c r="AL128" s="24">
        <f t="shared" si="47"/>
        <v>3</v>
      </c>
      <c r="AM128" s="24">
        <f t="shared" si="47"/>
        <v>3</v>
      </c>
      <c r="AN128" s="24">
        <f t="shared" si="53"/>
        <v>1</v>
      </c>
      <c r="AO128" s="24">
        <v>1</v>
      </c>
      <c r="AP128" s="24" t="e">
        <f t="shared" si="48"/>
        <v>#REF!</v>
      </c>
      <c r="AQ128" s="24" t="e">
        <f t="shared" si="49"/>
        <v>#REF!</v>
      </c>
      <c r="AR128" s="32" t="e">
        <v>#REF!</v>
      </c>
      <c r="AS128" s="23" t="e">
        <v>#REF!</v>
      </c>
      <c r="AT128" s="23" t="s">
        <v>377</v>
      </c>
      <c r="AU128" s="23" t="s">
        <v>377</v>
      </c>
      <c r="AV128" s="18" t="s">
        <v>378</v>
      </c>
    </row>
    <row r="129" spans="2:48" ht="195" x14ac:dyDescent="0.25">
      <c r="B129" s="20" t="s">
        <v>138</v>
      </c>
      <c r="C129" s="18" t="s">
        <v>133</v>
      </c>
      <c r="D129" s="18" t="s">
        <v>83</v>
      </c>
      <c r="E129" s="18" t="s">
        <v>90</v>
      </c>
      <c r="F129" s="18" t="s">
        <v>97</v>
      </c>
      <c r="G129" s="18"/>
      <c r="H129" s="18" t="s">
        <v>114</v>
      </c>
      <c r="I129" s="18" t="s">
        <v>247</v>
      </c>
      <c r="J129" s="18" t="s">
        <v>109</v>
      </c>
      <c r="K129" s="18" t="s">
        <v>69</v>
      </c>
      <c r="L129" s="18" t="s">
        <v>121</v>
      </c>
      <c r="M129" s="18" t="s">
        <v>202</v>
      </c>
      <c r="N129" s="18">
        <v>2012</v>
      </c>
      <c r="O129" s="18" t="s">
        <v>34</v>
      </c>
      <c r="P129" s="18" t="s">
        <v>224</v>
      </c>
      <c r="Q129" s="18" t="s">
        <v>282</v>
      </c>
      <c r="R129" s="19" t="s">
        <v>14</v>
      </c>
      <c r="S129" s="19" t="s">
        <v>14</v>
      </c>
      <c r="T129" s="19" t="s">
        <v>14</v>
      </c>
      <c r="U129" s="18" t="s">
        <v>41</v>
      </c>
      <c r="V129" s="18" t="s">
        <v>56</v>
      </c>
      <c r="W129" s="18" t="s">
        <v>55</v>
      </c>
      <c r="X129" s="18" t="s">
        <v>58</v>
      </c>
      <c r="Y129" s="18" t="s">
        <v>49</v>
      </c>
      <c r="Z129" s="18" t="s">
        <v>128</v>
      </c>
      <c r="AA129" s="19" t="s">
        <v>214</v>
      </c>
      <c r="AB129" s="24" t="s">
        <v>388</v>
      </c>
      <c r="AC129" s="31">
        <v>43971</v>
      </c>
      <c r="AD129" s="5">
        <f t="shared" si="54"/>
        <v>5</v>
      </c>
      <c r="AE129" s="19">
        <f t="shared" si="51"/>
        <v>5</v>
      </c>
      <c r="AF129" s="19">
        <f t="shared" si="52"/>
        <v>5</v>
      </c>
      <c r="AG129" s="19" t="e">
        <v>#REF!</v>
      </c>
      <c r="AH129" s="19" t="s">
        <v>45</v>
      </c>
      <c r="AI129" s="19" t="s">
        <v>45</v>
      </c>
      <c r="AJ129" s="19" t="str">
        <f t="shared" si="46"/>
        <v>Bajo</v>
      </c>
      <c r="AK129" s="19" t="e">
        <f>IF(#REF!="",0,IF(AG129="Bajo",1,IF(AG129="Medio",2,3)))</f>
        <v>#REF!</v>
      </c>
      <c r="AL129" s="19">
        <f t="shared" si="47"/>
        <v>3</v>
      </c>
      <c r="AM129" s="19">
        <f t="shared" si="47"/>
        <v>3</v>
      </c>
      <c r="AN129" s="19">
        <f t="shared" si="53"/>
        <v>1</v>
      </c>
      <c r="AO129" s="19">
        <v>1</v>
      </c>
      <c r="AP129" s="19" t="e">
        <f t="shared" si="48"/>
        <v>#REF!</v>
      </c>
      <c r="AQ129" s="19" t="e">
        <f t="shared" si="49"/>
        <v>#REF!</v>
      </c>
      <c r="AR129" s="33" t="e">
        <v>#REF!</v>
      </c>
      <c r="AS129" s="18" t="e">
        <v>#REF!</v>
      </c>
      <c r="AT129" s="18" t="s">
        <v>377</v>
      </c>
      <c r="AU129" s="18" t="s">
        <v>377</v>
      </c>
      <c r="AV129" s="18" t="s">
        <v>378</v>
      </c>
    </row>
    <row r="130" spans="2:48" ht="210" x14ac:dyDescent="0.25">
      <c r="B130" s="20" t="s">
        <v>138</v>
      </c>
      <c r="C130" s="23" t="s">
        <v>133</v>
      </c>
      <c r="D130" s="23" t="s">
        <v>83</v>
      </c>
      <c r="E130" s="23" t="s">
        <v>90</v>
      </c>
      <c r="F130" s="23" t="s">
        <v>97</v>
      </c>
      <c r="G130" s="23"/>
      <c r="H130" s="23" t="s">
        <v>114</v>
      </c>
      <c r="I130" s="23" t="s">
        <v>248</v>
      </c>
      <c r="J130" s="23" t="s">
        <v>109</v>
      </c>
      <c r="K130" s="23" t="s">
        <v>69</v>
      </c>
      <c r="L130" s="23" t="s">
        <v>121</v>
      </c>
      <c r="M130" s="23" t="s">
        <v>202</v>
      </c>
      <c r="N130" s="23">
        <v>2012</v>
      </c>
      <c r="O130" s="23" t="s">
        <v>34</v>
      </c>
      <c r="P130" s="23" t="s">
        <v>224</v>
      </c>
      <c r="Q130" s="23" t="s">
        <v>282</v>
      </c>
      <c r="R130" s="24" t="s">
        <v>14</v>
      </c>
      <c r="S130" s="24" t="s">
        <v>14</v>
      </c>
      <c r="T130" s="24" t="s">
        <v>14</v>
      </c>
      <c r="U130" s="18" t="s">
        <v>41</v>
      </c>
      <c r="V130" s="23" t="s">
        <v>56</v>
      </c>
      <c r="W130" s="18" t="s">
        <v>55</v>
      </c>
      <c r="X130" s="23" t="s">
        <v>58</v>
      </c>
      <c r="Y130" s="23" t="s">
        <v>49</v>
      </c>
      <c r="Z130" s="23" t="s">
        <v>128</v>
      </c>
      <c r="AA130" s="24" t="s">
        <v>214</v>
      </c>
      <c r="AB130" s="24" t="s">
        <v>388</v>
      </c>
      <c r="AC130" s="31">
        <v>43971</v>
      </c>
      <c r="AD130" s="29">
        <f t="shared" si="54"/>
        <v>5</v>
      </c>
      <c r="AE130" s="24">
        <f t="shared" si="51"/>
        <v>5</v>
      </c>
      <c r="AF130" s="24">
        <f t="shared" si="52"/>
        <v>5</v>
      </c>
      <c r="AG130" s="24" t="e">
        <v>#REF!</v>
      </c>
      <c r="AH130" s="24" t="s">
        <v>45</v>
      </c>
      <c r="AI130" s="24" t="s">
        <v>45</v>
      </c>
      <c r="AJ130" s="24" t="str">
        <f t="shared" si="46"/>
        <v>Bajo</v>
      </c>
      <c r="AK130" s="24" t="e">
        <f>IF(#REF!="",0,IF(AG130="Bajo",1,IF(AG130="Medio",2,3)))</f>
        <v>#REF!</v>
      </c>
      <c r="AL130" s="24">
        <f t="shared" si="47"/>
        <v>3</v>
      </c>
      <c r="AM130" s="24">
        <f t="shared" si="47"/>
        <v>3</v>
      </c>
      <c r="AN130" s="24">
        <f t="shared" si="53"/>
        <v>1</v>
      </c>
      <c r="AO130" s="24">
        <v>1</v>
      </c>
      <c r="AP130" s="24" t="e">
        <f t="shared" si="48"/>
        <v>#REF!</v>
      </c>
      <c r="AQ130" s="24" t="e">
        <f t="shared" si="49"/>
        <v>#REF!</v>
      </c>
      <c r="AR130" s="32" t="e">
        <v>#REF!</v>
      </c>
      <c r="AS130" s="23" t="e">
        <v>#REF!</v>
      </c>
      <c r="AT130" s="23" t="s">
        <v>377</v>
      </c>
      <c r="AU130" s="23" t="s">
        <v>377</v>
      </c>
      <c r="AV130" s="18" t="s">
        <v>378</v>
      </c>
    </row>
    <row r="131" spans="2:48" ht="105" x14ac:dyDescent="0.25">
      <c r="B131" s="20" t="s">
        <v>139</v>
      </c>
      <c r="C131" s="18" t="s">
        <v>133</v>
      </c>
      <c r="D131" s="18" t="s">
        <v>83</v>
      </c>
      <c r="E131" s="18" t="s">
        <v>90</v>
      </c>
      <c r="F131" s="18" t="s">
        <v>97</v>
      </c>
      <c r="G131" s="18"/>
      <c r="H131" s="18" t="s">
        <v>114</v>
      </c>
      <c r="I131" s="18" t="s">
        <v>249</v>
      </c>
      <c r="J131" s="18" t="s">
        <v>109</v>
      </c>
      <c r="K131" s="18" t="s">
        <v>69</v>
      </c>
      <c r="L131" s="18" t="s">
        <v>121</v>
      </c>
      <c r="M131" s="18" t="s">
        <v>202</v>
      </c>
      <c r="N131" s="18">
        <v>2012</v>
      </c>
      <c r="O131" s="18" t="s">
        <v>34</v>
      </c>
      <c r="P131" s="18" t="s">
        <v>224</v>
      </c>
      <c r="Q131" s="18" t="s">
        <v>282</v>
      </c>
      <c r="R131" s="19" t="s">
        <v>14</v>
      </c>
      <c r="S131" s="19" t="s">
        <v>14</v>
      </c>
      <c r="T131" s="19" t="s">
        <v>14</v>
      </c>
      <c r="U131" s="18" t="s">
        <v>41</v>
      </c>
      <c r="V131" s="18" t="s">
        <v>56</v>
      </c>
      <c r="W131" s="18" t="s">
        <v>55</v>
      </c>
      <c r="X131" s="18" t="s">
        <v>58</v>
      </c>
      <c r="Y131" s="18" t="s">
        <v>49</v>
      </c>
      <c r="Z131" s="18" t="s">
        <v>128</v>
      </c>
      <c r="AA131" s="19" t="s">
        <v>214</v>
      </c>
      <c r="AB131" s="24" t="s">
        <v>388</v>
      </c>
      <c r="AC131" s="31">
        <v>43971</v>
      </c>
      <c r="AD131" s="5">
        <f t="shared" si="54"/>
        <v>5</v>
      </c>
      <c r="AE131" s="19">
        <f t="shared" si="51"/>
        <v>5</v>
      </c>
      <c r="AF131" s="19">
        <f t="shared" si="52"/>
        <v>5</v>
      </c>
      <c r="AG131" s="19" t="e">
        <v>#REF!</v>
      </c>
      <c r="AH131" s="19" t="s">
        <v>45</v>
      </c>
      <c r="AI131" s="19" t="s">
        <v>45</v>
      </c>
      <c r="AJ131" s="19" t="str">
        <f t="shared" si="46"/>
        <v>Bajo</v>
      </c>
      <c r="AK131" s="19" t="e">
        <f>IF(#REF!="",0,IF(AG131="Bajo",1,IF(AG131="Medio",2,3)))</f>
        <v>#REF!</v>
      </c>
      <c r="AL131" s="19">
        <f t="shared" si="47"/>
        <v>3</v>
      </c>
      <c r="AM131" s="19">
        <f t="shared" si="47"/>
        <v>3</v>
      </c>
      <c r="AN131" s="19">
        <f t="shared" si="53"/>
        <v>1</v>
      </c>
      <c r="AO131" s="19">
        <v>1</v>
      </c>
      <c r="AP131" s="19" t="e">
        <f t="shared" si="48"/>
        <v>#REF!</v>
      </c>
      <c r="AQ131" s="19" t="e">
        <f t="shared" si="49"/>
        <v>#REF!</v>
      </c>
      <c r="AR131" s="33" t="e">
        <v>#REF!</v>
      </c>
      <c r="AS131" s="18" t="e">
        <v>#REF!</v>
      </c>
      <c r="AT131" s="18" t="s">
        <v>377</v>
      </c>
      <c r="AU131" s="18" t="s">
        <v>377</v>
      </c>
      <c r="AV131" s="18" t="s">
        <v>378</v>
      </c>
    </row>
    <row r="132" spans="2:48" ht="90" x14ac:dyDescent="0.25">
      <c r="B132" s="20" t="s">
        <v>139</v>
      </c>
      <c r="C132" s="23" t="s">
        <v>133</v>
      </c>
      <c r="D132" s="23" t="s">
        <v>83</v>
      </c>
      <c r="E132" s="23" t="s">
        <v>90</v>
      </c>
      <c r="F132" s="23" t="s">
        <v>97</v>
      </c>
      <c r="G132" s="23"/>
      <c r="H132" s="23" t="s">
        <v>114</v>
      </c>
      <c r="I132" s="23" t="s">
        <v>250</v>
      </c>
      <c r="J132" s="23" t="s">
        <v>109</v>
      </c>
      <c r="K132" s="23" t="s">
        <v>69</v>
      </c>
      <c r="L132" s="23" t="s">
        <v>121</v>
      </c>
      <c r="M132" s="23" t="s">
        <v>202</v>
      </c>
      <c r="N132" s="23">
        <v>2012</v>
      </c>
      <c r="O132" s="23" t="s">
        <v>34</v>
      </c>
      <c r="P132" s="23" t="s">
        <v>224</v>
      </c>
      <c r="Q132" s="23" t="s">
        <v>282</v>
      </c>
      <c r="R132" s="24" t="s">
        <v>14</v>
      </c>
      <c r="S132" s="24" t="s">
        <v>14</v>
      </c>
      <c r="T132" s="24" t="s">
        <v>14</v>
      </c>
      <c r="U132" s="18" t="s">
        <v>41</v>
      </c>
      <c r="V132" s="23" t="s">
        <v>56</v>
      </c>
      <c r="W132" s="18" t="s">
        <v>55</v>
      </c>
      <c r="X132" s="23" t="s">
        <v>58</v>
      </c>
      <c r="Y132" s="23" t="s">
        <v>49</v>
      </c>
      <c r="Z132" s="23" t="s">
        <v>128</v>
      </c>
      <c r="AA132" s="24" t="s">
        <v>214</v>
      </c>
      <c r="AB132" s="24" t="s">
        <v>388</v>
      </c>
      <c r="AC132" s="31">
        <v>43971</v>
      </c>
      <c r="AD132" s="29">
        <f t="shared" si="54"/>
        <v>5</v>
      </c>
      <c r="AE132" s="24">
        <f t="shared" si="51"/>
        <v>5</v>
      </c>
      <c r="AF132" s="24">
        <f t="shared" si="52"/>
        <v>5</v>
      </c>
      <c r="AG132" s="24" t="e">
        <v>#REF!</v>
      </c>
      <c r="AH132" s="24" t="s">
        <v>45</v>
      </c>
      <c r="AI132" s="24" t="s">
        <v>45</v>
      </c>
      <c r="AJ132" s="24" t="str">
        <f t="shared" si="46"/>
        <v>Bajo</v>
      </c>
      <c r="AK132" s="24" t="e">
        <f>IF(#REF!="",0,IF(AG132="Bajo",1,IF(AG132="Medio",2,3)))</f>
        <v>#REF!</v>
      </c>
      <c r="AL132" s="24">
        <f t="shared" si="47"/>
        <v>3</v>
      </c>
      <c r="AM132" s="24">
        <f t="shared" si="47"/>
        <v>3</v>
      </c>
      <c r="AN132" s="24">
        <f t="shared" si="53"/>
        <v>1</v>
      </c>
      <c r="AO132" s="24">
        <v>1</v>
      </c>
      <c r="AP132" s="24" t="e">
        <f t="shared" si="48"/>
        <v>#REF!</v>
      </c>
      <c r="AQ132" s="24" t="e">
        <f t="shared" si="49"/>
        <v>#REF!</v>
      </c>
      <c r="AR132" s="32" t="e">
        <v>#REF!</v>
      </c>
      <c r="AS132" s="23" t="e">
        <v>#REF!</v>
      </c>
      <c r="AT132" s="23" t="s">
        <v>377</v>
      </c>
      <c r="AU132" s="23" t="s">
        <v>377</v>
      </c>
      <c r="AV132" s="18" t="s">
        <v>378</v>
      </c>
    </row>
    <row r="133" spans="2:48" ht="105" x14ac:dyDescent="0.25">
      <c r="B133" s="20" t="s">
        <v>139</v>
      </c>
      <c r="C133" s="18" t="s">
        <v>133</v>
      </c>
      <c r="D133" s="18" t="s">
        <v>83</v>
      </c>
      <c r="E133" s="18" t="s">
        <v>90</v>
      </c>
      <c r="F133" s="18" t="s">
        <v>97</v>
      </c>
      <c r="G133" s="18"/>
      <c r="H133" s="18" t="s">
        <v>114</v>
      </c>
      <c r="I133" s="18" t="s">
        <v>251</v>
      </c>
      <c r="J133" s="18" t="s">
        <v>109</v>
      </c>
      <c r="K133" s="18" t="s">
        <v>69</v>
      </c>
      <c r="L133" s="18" t="s">
        <v>121</v>
      </c>
      <c r="M133" s="18" t="s">
        <v>202</v>
      </c>
      <c r="N133" s="18">
        <v>2012</v>
      </c>
      <c r="O133" s="18" t="s">
        <v>34</v>
      </c>
      <c r="P133" s="18" t="s">
        <v>224</v>
      </c>
      <c r="Q133" s="18" t="s">
        <v>282</v>
      </c>
      <c r="R133" s="19" t="s">
        <v>14</v>
      </c>
      <c r="S133" s="19" t="s">
        <v>14</v>
      </c>
      <c r="T133" s="19" t="s">
        <v>14</v>
      </c>
      <c r="U133" s="18" t="s">
        <v>41</v>
      </c>
      <c r="V133" s="18" t="s">
        <v>56</v>
      </c>
      <c r="W133" s="18" t="s">
        <v>55</v>
      </c>
      <c r="X133" s="18" t="s">
        <v>58</v>
      </c>
      <c r="Y133" s="18" t="s">
        <v>49</v>
      </c>
      <c r="Z133" s="18" t="s">
        <v>128</v>
      </c>
      <c r="AA133" s="19" t="s">
        <v>214</v>
      </c>
      <c r="AB133" s="24" t="s">
        <v>388</v>
      </c>
      <c r="AC133" s="31">
        <v>43971</v>
      </c>
      <c r="AD133" s="5">
        <f t="shared" si="54"/>
        <v>5</v>
      </c>
      <c r="AE133" s="19">
        <f t="shared" si="51"/>
        <v>5</v>
      </c>
      <c r="AF133" s="19">
        <f t="shared" si="52"/>
        <v>5</v>
      </c>
      <c r="AG133" s="19" t="e">
        <v>#REF!</v>
      </c>
      <c r="AH133" s="19" t="s">
        <v>45</v>
      </c>
      <c r="AI133" s="19" t="s">
        <v>45</v>
      </c>
      <c r="AJ133" s="19" t="str">
        <f t="shared" si="46"/>
        <v>Bajo</v>
      </c>
      <c r="AK133" s="19" t="e">
        <f>IF(#REF!="",0,IF(AG133="Bajo",1,IF(AG133="Medio",2,3)))</f>
        <v>#REF!</v>
      </c>
      <c r="AL133" s="19">
        <f t="shared" si="47"/>
        <v>3</v>
      </c>
      <c r="AM133" s="19">
        <f t="shared" si="47"/>
        <v>3</v>
      </c>
      <c r="AN133" s="19">
        <f t="shared" si="53"/>
        <v>1</v>
      </c>
      <c r="AO133" s="19">
        <v>1</v>
      </c>
      <c r="AP133" s="19" t="e">
        <f t="shared" si="48"/>
        <v>#REF!</v>
      </c>
      <c r="AQ133" s="19" t="e">
        <f t="shared" si="49"/>
        <v>#REF!</v>
      </c>
      <c r="AR133" s="33" t="e">
        <v>#REF!</v>
      </c>
      <c r="AS133" s="18" t="e">
        <v>#REF!</v>
      </c>
      <c r="AT133" s="18" t="s">
        <v>377</v>
      </c>
      <c r="AU133" s="18" t="s">
        <v>377</v>
      </c>
      <c r="AV133" s="18" t="s">
        <v>378</v>
      </c>
    </row>
    <row r="134" spans="2:48" ht="105" x14ac:dyDescent="0.25">
      <c r="B134" s="20" t="s">
        <v>139</v>
      </c>
      <c r="C134" s="23" t="s">
        <v>133</v>
      </c>
      <c r="D134" s="23" t="s">
        <v>83</v>
      </c>
      <c r="E134" s="23" t="s">
        <v>90</v>
      </c>
      <c r="F134" s="23" t="s">
        <v>97</v>
      </c>
      <c r="G134" s="23"/>
      <c r="H134" s="23" t="s">
        <v>114</v>
      </c>
      <c r="I134" s="23" t="s">
        <v>252</v>
      </c>
      <c r="J134" s="23" t="s">
        <v>109</v>
      </c>
      <c r="K134" s="23" t="s">
        <v>69</v>
      </c>
      <c r="L134" s="23" t="s">
        <v>121</v>
      </c>
      <c r="M134" s="23" t="s">
        <v>202</v>
      </c>
      <c r="N134" s="23">
        <v>2012</v>
      </c>
      <c r="O134" s="23" t="s">
        <v>34</v>
      </c>
      <c r="P134" s="23" t="s">
        <v>224</v>
      </c>
      <c r="Q134" s="23" t="s">
        <v>282</v>
      </c>
      <c r="R134" s="24" t="s">
        <v>14</v>
      </c>
      <c r="S134" s="24" t="s">
        <v>14</v>
      </c>
      <c r="T134" s="24" t="s">
        <v>14</v>
      </c>
      <c r="U134" s="18" t="s">
        <v>41</v>
      </c>
      <c r="V134" s="23" t="s">
        <v>56</v>
      </c>
      <c r="W134" s="18" t="s">
        <v>55</v>
      </c>
      <c r="X134" s="23" t="s">
        <v>58</v>
      </c>
      <c r="Y134" s="23" t="s">
        <v>49</v>
      </c>
      <c r="Z134" s="23" t="s">
        <v>128</v>
      </c>
      <c r="AA134" s="24" t="s">
        <v>214</v>
      </c>
      <c r="AB134" s="24" t="s">
        <v>388</v>
      </c>
      <c r="AC134" s="31">
        <v>43971</v>
      </c>
      <c r="AD134" s="29">
        <f t="shared" si="54"/>
        <v>5</v>
      </c>
      <c r="AE134" s="24">
        <f t="shared" si="51"/>
        <v>5</v>
      </c>
      <c r="AF134" s="24">
        <f t="shared" si="52"/>
        <v>5</v>
      </c>
      <c r="AG134" s="24" t="e">
        <v>#REF!</v>
      </c>
      <c r="AH134" s="24" t="s">
        <v>45</v>
      </c>
      <c r="AI134" s="24" t="s">
        <v>45</v>
      </c>
      <c r="AJ134" s="24" t="str">
        <f t="shared" si="46"/>
        <v>Bajo</v>
      </c>
      <c r="AK134" s="24" t="e">
        <f>IF(#REF!="",0,IF(AG134="Bajo",1,IF(AG134="Medio",2,3)))</f>
        <v>#REF!</v>
      </c>
      <c r="AL134" s="24">
        <f t="shared" si="47"/>
        <v>3</v>
      </c>
      <c r="AM134" s="24">
        <f t="shared" si="47"/>
        <v>3</v>
      </c>
      <c r="AN134" s="24">
        <f t="shared" si="53"/>
        <v>1</v>
      </c>
      <c r="AO134" s="24">
        <v>1</v>
      </c>
      <c r="AP134" s="24" t="e">
        <f t="shared" si="48"/>
        <v>#REF!</v>
      </c>
      <c r="AQ134" s="24" t="e">
        <f t="shared" si="49"/>
        <v>#REF!</v>
      </c>
      <c r="AR134" s="32" t="e">
        <v>#REF!</v>
      </c>
      <c r="AS134" s="23" t="e">
        <v>#REF!</v>
      </c>
      <c r="AT134" s="23" t="s">
        <v>377</v>
      </c>
      <c r="AU134" s="23" t="s">
        <v>377</v>
      </c>
      <c r="AV134" s="18" t="s">
        <v>378</v>
      </c>
    </row>
    <row r="135" spans="2:48" ht="105" x14ac:dyDescent="0.25">
      <c r="B135" s="20" t="s">
        <v>139</v>
      </c>
      <c r="C135" s="18" t="s">
        <v>133</v>
      </c>
      <c r="D135" s="18" t="s">
        <v>83</v>
      </c>
      <c r="E135" s="18" t="s">
        <v>90</v>
      </c>
      <c r="F135" s="18" t="s">
        <v>97</v>
      </c>
      <c r="G135" s="18"/>
      <c r="H135" s="18" t="s">
        <v>114</v>
      </c>
      <c r="I135" s="18" t="s">
        <v>253</v>
      </c>
      <c r="J135" s="18" t="s">
        <v>109</v>
      </c>
      <c r="K135" s="18" t="s">
        <v>69</v>
      </c>
      <c r="L135" s="18" t="s">
        <v>121</v>
      </c>
      <c r="M135" s="18" t="s">
        <v>202</v>
      </c>
      <c r="N135" s="18">
        <v>2012</v>
      </c>
      <c r="O135" s="18" t="s">
        <v>34</v>
      </c>
      <c r="P135" s="18" t="s">
        <v>224</v>
      </c>
      <c r="Q135" s="18" t="s">
        <v>282</v>
      </c>
      <c r="R135" s="19" t="s">
        <v>14</v>
      </c>
      <c r="S135" s="19" t="s">
        <v>14</v>
      </c>
      <c r="T135" s="19" t="s">
        <v>14</v>
      </c>
      <c r="U135" s="18" t="s">
        <v>41</v>
      </c>
      <c r="V135" s="18" t="s">
        <v>56</v>
      </c>
      <c r="W135" s="18" t="s">
        <v>55</v>
      </c>
      <c r="X135" s="18" t="s">
        <v>58</v>
      </c>
      <c r="Y135" s="18" t="s">
        <v>49</v>
      </c>
      <c r="Z135" s="18" t="s">
        <v>128</v>
      </c>
      <c r="AA135" s="19" t="s">
        <v>214</v>
      </c>
      <c r="AB135" s="24" t="s">
        <v>388</v>
      </c>
      <c r="AC135" s="31">
        <v>43971</v>
      </c>
      <c r="AD135" s="5">
        <f t="shared" si="54"/>
        <v>5</v>
      </c>
      <c r="AE135" s="19">
        <f t="shared" si="51"/>
        <v>5</v>
      </c>
      <c r="AF135" s="19">
        <f t="shared" si="52"/>
        <v>5</v>
      </c>
      <c r="AG135" s="19" t="e">
        <v>#REF!</v>
      </c>
      <c r="AH135" s="19" t="s">
        <v>45</v>
      </c>
      <c r="AI135" s="19" t="s">
        <v>45</v>
      </c>
      <c r="AJ135" s="19" t="str">
        <f t="shared" si="46"/>
        <v>Bajo</v>
      </c>
      <c r="AK135" s="19" t="e">
        <f>IF(#REF!="",0,IF(AG135="Bajo",1,IF(AG135="Medio",2,3)))</f>
        <v>#REF!</v>
      </c>
      <c r="AL135" s="19">
        <f t="shared" si="47"/>
        <v>3</v>
      </c>
      <c r="AM135" s="19">
        <f t="shared" si="47"/>
        <v>3</v>
      </c>
      <c r="AN135" s="19">
        <f t="shared" si="53"/>
        <v>1</v>
      </c>
      <c r="AO135" s="19">
        <v>1</v>
      </c>
      <c r="AP135" s="19" t="e">
        <f t="shared" si="48"/>
        <v>#REF!</v>
      </c>
      <c r="AQ135" s="19" t="e">
        <f t="shared" si="49"/>
        <v>#REF!</v>
      </c>
      <c r="AR135" s="33" t="e">
        <v>#REF!</v>
      </c>
      <c r="AS135" s="18" t="e">
        <v>#REF!</v>
      </c>
      <c r="AT135" s="18" t="s">
        <v>377</v>
      </c>
      <c r="AU135" s="18" t="s">
        <v>377</v>
      </c>
      <c r="AV135" s="18" t="s">
        <v>378</v>
      </c>
    </row>
    <row r="136" spans="2:48" ht="60" x14ac:dyDescent="0.25">
      <c r="B136" s="20" t="s">
        <v>155</v>
      </c>
      <c r="C136" s="23" t="s">
        <v>133</v>
      </c>
      <c r="D136" s="23" t="s">
        <v>83</v>
      </c>
      <c r="E136" s="23" t="s">
        <v>90</v>
      </c>
      <c r="F136" s="23" t="s">
        <v>97</v>
      </c>
      <c r="G136" s="23"/>
      <c r="H136" s="23" t="s">
        <v>114</v>
      </c>
      <c r="I136" s="23" t="s">
        <v>254</v>
      </c>
      <c r="J136" s="23" t="s">
        <v>109</v>
      </c>
      <c r="K136" s="23" t="s">
        <v>69</v>
      </c>
      <c r="L136" s="23" t="s">
        <v>121</v>
      </c>
      <c r="M136" s="23" t="s">
        <v>202</v>
      </c>
      <c r="N136" s="23">
        <v>2012</v>
      </c>
      <c r="O136" s="23" t="s">
        <v>34</v>
      </c>
      <c r="P136" s="23" t="s">
        <v>224</v>
      </c>
      <c r="Q136" s="23" t="s">
        <v>282</v>
      </c>
      <c r="R136" s="24" t="s">
        <v>14</v>
      </c>
      <c r="S136" s="24" t="s">
        <v>14</v>
      </c>
      <c r="T136" s="24" t="s">
        <v>14</v>
      </c>
      <c r="U136" s="18" t="s">
        <v>41</v>
      </c>
      <c r="V136" s="23" t="s">
        <v>56</v>
      </c>
      <c r="W136" s="18" t="s">
        <v>55</v>
      </c>
      <c r="X136" s="23" t="s">
        <v>58</v>
      </c>
      <c r="Y136" s="23" t="s">
        <v>49</v>
      </c>
      <c r="Z136" s="23" t="s">
        <v>128</v>
      </c>
      <c r="AA136" s="24" t="s">
        <v>214</v>
      </c>
      <c r="AB136" s="24" t="s">
        <v>388</v>
      </c>
      <c r="AC136" s="31">
        <v>43971</v>
      </c>
      <c r="AD136" s="29">
        <f t="shared" si="54"/>
        <v>5</v>
      </c>
      <c r="AE136" s="24">
        <f t="shared" si="51"/>
        <v>5</v>
      </c>
      <c r="AF136" s="24">
        <f t="shared" si="52"/>
        <v>5</v>
      </c>
      <c r="AG136" s="24" t="e">
        <v>#REF!</v>
      </c>
      <c r="AH136" s="24" t="s">
        <v>45</v>
      </c>
      <c r="AI136" s="24" t="s">
        <v>45</v>
      </c>
      <c r="AJ136" s="24" t="str">
        <f t="shared" si="46"/>
        <v>Bajo</v>
      </c>
      <c r="AK136" s="24" t="e">
        <f>IF(#REF!="",0,IF(AG136="Bajo",1,IF(AG136="Medio",2,3)))</f>
        <v>#REF!</v>
      </c>
      <c r="AL136" s="24">
        <f t="shared" si="47"/>
        <v>3</v>
      </c>
      <c r="AM136" s="24">
        <f t="shared" si="47"/>
        <v>3</v>
      </c>
      <c r="AN136" s="24">
        <f t="shared" si="53"/>
        <v>1</v>
      </c>
      <c r="AO136" s="24">
        <v>1</v>
      </c>
      <c r="AP136" s="24" t="e">
        <f t="shared" si="48"/>
        <v>#REF!</v>
      </c>
      <c r="AQ136" s="24" t="e">
        <f t="shared" si="49"/>
        <v>#REF!</v>
      </c>
      <c r="AR136" s="32" t="e">
        <v>#REF!</v>
      </c>
      <c r="AS136" s="23" t="e">
        <v>#REF!</v>
      </c>
      <c r="AT136" s="23" t="s">
        <v>377</v>
      </c>
      <c r="AU136" s="23" t="s">
        <v>377</v>
      </c>
      <c r="AV136" s="18" t="s">
        <v>378</v>
      </c>
    </row>
    <row r="137" spans="2:48" ht="60" x14ac:dyDescent="0.25">
      <c r="B137" s="20" t="s">
        <v>155</v>
      </c>
      <c r="C137" s="18" t="s">
        <v>133</v>
      </c>
      <c r="D137" s="18" t="s">
        <v>83</v>
      </c>
      <c r="E137" s="18" t="s">
        <v>90</v>
      </c>
      <c r="F137" s="18" t="s">
        <v>97</v>
      </c>
      <c r="G137" s="18"/>
      <c r="H137" s="18" t="s">
        <v>114</v>
      </c>
      <c r="I137" s="18" t="s">
        <v>255</v>
      </c>
      <c r="J137" s="18" t="s">
        <v>109</v>
      </c>
      <c r="K137" s="18" t="s">
        <v>69</v>
      </c>
      <c r="L137" s="18" t="s">
        <v>121</v>
      </c>
      <c r="M137" s="18" t="s">
        <v>202</v>
      </c>
      <c r="N137" s="18">
        <v>2012</v>
      </c>
      <c r="O137" s="18" t="s">
        <v>34</v>
      </c>
      <c r="P137" s="18" t="s">
        <v>224</v>
      </c>
      <c r="Q137" s="18" t="s">
        <v>282</v>
      </c>
      <c r="R137" s="19" t="s">
        <v>14</v>
      </c>
      <c r="S137" s="19" t="s">
        <v>14</v>
      </c>
      <c r="T137" s="19" t="s">
        <v>14</v>
      </c>
      <c r="U137" s="18" t="s">
        <v>41</v>
      </c>
      <c r="V137" s="18" t="s">
        <v>56</v>
      </c>
      <c r="W137" s="18" t="s">
        <v>55</v>
      </c>
      <c r="X137" s="18" t="s">
        <v>58</v>
      </c>
      <c r="Y137" s="18" t="s">
        <v>49</v>
      </c>
      <c r="Z137" s="18" t="s">
        <v>128</v>
      </c>
      <c r="AA137" s="19" t="s">
        <v>214</v>
      </c>
      <c r="AB137" s="24" t="s">
        <v>388</v>
      </c>
      <c r="AC137" s="31">
        <v>43971</v>
      </c>
      <c r="AD137" s="5">
        <f t="shared" si="54"/>
        <v>5</v>
      </c>
      <c r="AE137" s="19">
        <f t="shared" si="51"/>
        <v>5</v>
      </c>
      <c r="AF137" s="19">
        <f t="shared" si="52"/>
        <v>5</v>
      </c>
      <c r="AG137" s="19" t="e">
        <v>#REF!</v>
      </c>
      <c r="AH137" s="19" t="s">
        <v>45</v>
      </c>
      <c r="AI137" s="19" t="s">
        <v>45</v>
      </c>
      <c r="AJ137" s="19" t="str">
        <f t="shared" si="46"/>
        <v>Bajo</v>
      </c>
      <c r="AK137" s="19" t="e">
        <f>IF(#REF!="",0,IF(AG137="Bajo",1,IF(AG137="Medio",2,3)))</f>
        <v>#REF!</v>
      </c>
      <c r="AL137" s="19">
        <f t="shared" si="47"/>
        <v>3</v>
      </c>
      <c r="AM137" s="19">
        <f t="shared" si="47"/>
        <v>3</v>
      </c>
      <c r="AN137" s="19">
        <f t="shared" si="53"/>
        <v>1</v>
      </c>
      <c r="AO137" s="19">
        <v>1</v>
      </c>
      <c r="AP137" s="19" t="e">
        <f t="shared" si="48"/>
        <v>#REF!</v>
      </c>
      <c r="AQ137" s="19" t="e">
        <f t="shared" si="49"/>
        <v>#REF!</v>
      </c>
      <c r="AR137" s="33" t="e">
        <v>#REF!</v>
      </c>
      <c r="AS137" s="18" t="e">
        <v>#REF!</v>
      </c>
      <c r="AT137" s="18" t="s">
        <v>377</v>
      </c>
      <c r="AU137" s="18" t="s">
        <v>377</v>
      </c>
      <c r="AV137" s="18" t="s">
        <v>378</v>
      </c>
    </row>
    <row r="138" spans="2:48" ht="60" x14ac:dyDescent="0.25">
      <c r="B138" s="20" t="s">
        <v>155</v>
      </c>
      <c r="C138" s="23" t="s">
        <v>133</v>
      </c>
      <c r="D138" s="23" t="s">
        <v>83</v>
      </c>
      <c r="E138" s="23" t="s">
        <v>90</v>
      </c>
      <c r="F138" s="23" t="s">
        <v>97</v>
      </c>
      <c r="G138" s="23"/>
      <c r="H138" s="23" t="s">
        <v>114</v>
      </c>
      <c r="I138" s="23" t="s">
        <v>256</v>
      </c>
      <c r="J138" s="23" t="s">
        <v>109</v>
      </c>
      <c r="K138" s="23" t="s">
        <v>69</v>
      </c>
      <c r="L138" s="23" t="s">
        <v>121</v>
      </c>
      <c r="M138" s="23" t="s">
        <v>202</v>
      </c>
      <c r="N138" s="23">
        <v>2012</v>
      </c>
      <c r="O138" s="23" t="s">
        <v>34</v>
      </c>
      <c r="P138" s="23" t="s">
        <v>224</v>
      </c>
      <c r="Q138" s="23" t="s">
        <v>282</v>
      </c>
      <c r="R138" s="24" t="s">
        <v>14</v>
      </c>
      <c r="S138" s="24" t="s">
        <v>14</v>
      </c>
      <c r="T138" s="24" t="s">
        <v>14</v>
      </c>
      <c r="U138" s="18" t="s">
        <v>41</v>
      </c>
      <c r="V138" s="23" t="s">
        <v>56</v>
      </c>
      <c r="W138" s="18" t="s">
        <v>55</v>
      </c>
      <c r="X138" s="23" t="s">
        <v>58</v>
      </c>
      <c r="Y138" s="23" t="s">
        <v>49</v>
      </c>
      <c r="Z138" s="23" t="s">
        <v>128</v>
      </c>
      <c r="AA138" s="24" t="s">
        <v>214</v>
      </c>
      <c r="AB138" s="24" t="s">
        <v>388</v>
      </c>
      <c r="AC138" s="31">
        <v>43971</v>
      </c>
      <c r="AD138" s="29">
        <f t="shared" si="54"/>
        <v>5</v>
      </c>
      <c r="AE138" s="24">
        <f t="shared" si="51"/>
        <v>5</v>
      </c>
      <c r="AF138" s="24">
        <f t="shared" si="52"/>
        <v>5</v>
      </c>
      <c r="AG138" s="24" t="e">
        <v>#REF!</v>
      </c>
      <c r="AH138" s="24" t="s">
        <v>45</v>
      </c>
      <c r="AI138" s="24" t="s">
        <v>45</v>
      </c>
      <c r="AJ138" s="24" t="str">
        <f t="shared" si="46"/>
        <v>Bajo</v>
      </c>
      <c r="AK138" s="24" t="e">
        <f>IF(#REF!="",0,IF(AG138="Bajo",1,IF(AG138="Medio",2,3)))</f>
        <v>#REF!</v>
      </c>
      <c r="AL138" s="24">
        <f t="shared" si="47"/>
        <v>3</v>
      </c>
      <c r="AM138" s="24">
        <f t="shared" si="47"/>
        <v>3</v>
      </c>
      <c r="AN138" s="24">
        <f t="shared" si="53"/>
        <v>1</v>
      </c>
      <c r="AO138" s="24">
        <v>1</v>
      </c>
      <c r="AP138" s="24" t="e">
        <f t="shared" si="48"/>
        <v>#REF!</v>
      </c>
      <c r="AQ138" s="24" t="e">
        <f t="shared" si="49"/>
        <v>#REF!</v>
      </c>
      <c r="AR138" s="32" t="e">
        <v>#REF!</v>
      </c>
      <c r="AS138" s="23" t="e">
        <v>#REF!</v>
      </c>
      <c r="AT138" s="23" t="s">
        <v>377</v>
      </c>
      <c r="AU138" s="23" t="s">
        <v>377</v>
      </c>
      <c r="AV138" s="18" t="s">
        <v>378</v>
      </c>
    </row>
    <row r="139" spans="2:48" ht="60" x14ac:dyDescent="0.25">
      <c r="B139" s="20" t="s">
        <v>155</v>
      </c>
      <c r="C139" s="18" t="s">
        <v>133</v>
      </c>
      <c r="D139" s="18" t="s">
        <v>83</v>
      </c>
      <c r="E139" s="18" t="s">
        <v>90</v>
      </c>
      <c r="F139" s="18" t="s">
        <v>97</v>
      </c>
      <c r="G139" s="18"/>
      <c r="H139" s="18" t="s">
        <v>114</v>
      </c>
      <c r="I139" s="18" t="s">
        <v>257</v>
      </c>
      <c r="J139" s="18" t="s">
        <v>109</v>
      </c>
      <c r="K139" s="18" t="s">
        <v>69</v>
      </c>
      <c r="L139" s="18" t="s">
        <v>121</v>
      </c>
      <c r="M139" s="18" t="s">
        <v>202</v>
      </c>
      <c r="N139" s="18">
        <v>2012</v>
      </c>
      <c r="O139" s="18" t="s">
        <v>34</v>
      </c>
      <c r="P139" s="18" t="s">
        <v>224</v>
      </c>
      <c r="Q139" s="18" t="s">
        <v>282</v>
      </c>
      <c r="R139" s="19" t="s">
        <v>14</v>
      </c>
      <c r="S139" s="19" t="s">
        <v>14</v>
      </c>
      <c r="T139" s="19" t="s">
        <v>14</v>
      </c>
      <c r="U139" s="18" t="s">
        <v>41</v>
      </c>
      <c r="V139" s="18" t="s">
        <v>56</v>
      </c>
      <c r="W139" s="18" t="s">
        <v>55</v>
      </c>
      <c r="X139" s="18" t="s">
        <v>58</v>
      </c>
      <c r="Y139" s="18" t="s">
        <v>49</v>
      </c>
      <c r="Z139" s="18" t="s">
        <v>128</v>
      </c>
      <c r="AA139" s="19" t="s">
        <v>214</v>
      </c>
      <c r="AB139" s="24" t="s">
        <v>388</v>
      </c>
      <c r="AC139" s="31">
        <v>43971</v>
      </c>
      <c r="AD139" s="5">
        <f t="shared" si="54"/>
        <v>5</v>
      </c>
      <c r="AE139" s="19">
        <f t="shared" si="51"/>
        <v>5</v>
      </c>
      <c r="AF139" s="19">
        <f t="shared" si="52"/>
        <v>5</v>
      </c>
      <c r="AG139" s="19" t="e">
        <v>#REF!</v>
      </c>
      <c r="AH139" s="19" t="s">
        <v>45</v>
      </c>
      <c r="AI139" s="19" t="s">
        <v>45</v>
      </c>
      <c r="AJ139" s="19" t="str">
        <f t="shared" si="46"/>
        <v>Bajo</v>
      </c>
      <c r="AK139" s="19" t="e">
        <f>IF(#REF!="",0,IF(AG139="Bajo",1,IF(AG139="Medio",2,3)))</f>
        <v>#REF!</v>
      </c>
      <c r="AL139" s="19">
        <f t="shared" si="47"/>
        <v>3</v>
      </c>
      <c r="AM139" s="19">
        <f t="shared" si="47"/>
        <v>3</v>
      </c>
      <c r="AN139" s="19">
        <f t="shared" si="53"/>
        <v>1</v>
      </c>
      <c r="AO139" s="19">
        <v>1</v>
      </c>
      <c r="AP139" s="19" t="e">
        <f t="shared" si="48"/>
        <v>#REF!</v>
      </c>
      <c r="AQ139" s="19" t="e">
        <f t="shared" si="49"/>
        <v>#REF!</v>
      </c>
      <c r="AR139" s="33" t="e">
        <v>#REF!</v>
      </c>
      <c r="AS139" s="18" t="e">
        <v>#REF!</v>
      </c>
      <c r="AT139" s="18" t="s">
        <v>377</v>
      </c>
      <c r="AU139" s="18" t="s">
        <v>377</v>
      </c>
      <c r="AV139" s="18" t="s">
        <v>378</v>
      </c>
    </row>
    <row r="140" spans="2:48" ht="60" x14ac:dyDescent="0.25">
      <c r="B140" s="20" t="s">
        <v>155</v>
      </c>
      <c r="C140" s="23" t="s">
        <v>133</v>
      </c>
      <c r="D140" s="23" t="s">
        <v>83</v>
      </c>
      <c r="E140" s="23" t="s">
        <v>90</v>
      </c>
      <c r="F140" s="23" t="s">
        <v>97</v>
      </c>
      <c r="G140" s="23"/>
      <c r="H140" s="23" t="s">
        <v>114</v>
      </c>
      <c r="I140" s="23" t="s">
        <v>258</v>
      </c>
      <c r="J140" s="23" t="s">
        <v>109</v>
      </c>
      <c r="K140" s="23" t="s">
        <v>69</v>
      </c>
      <c r="L140" s="23" t="s">
        <v>121</v>
      </c>
      <c r="M140" s="23" t="s">
        <v>202</v>
      </c>
      <c r="N140" s="23">
        <v>2012</v>
      </c>
      <c r="O140" s="23" t="s">
        <v>34</v>
      </c>
      <c r="P140" s="23" t="s">
        <v>224</v>
      </c>
      <c r="Q140" s="23" t="s">
        <v>282</v>
      </c>
      <c r="R140" s="24" t="s">
        <v>14</v>
      </c>
      <c r="S140" s="24" t="s">
        <v>14</v>
      </c>
      <c r="T140" s="24" t="s">
        <v>14</v>
      </c>
      <c r="U140" s="18" t="s">
        <v>41</v>
      </c>
      <c r="V140" s="23" t="s">
        <v>56</v>
      </c>
      <c r="W140" s="18" t="s">
        <v>55</v>
      </c>
      <c r="X140" s="23" t="s">
        <v>58</v>
      </c>
      <c r="Y140" s="23" t="s">
        <v>49</v>
      </c>
      <c r="Z140" s="23" t="s">
        <v>128</v>
      </c>
      <c r="AA140" s="24" t="s">
        <v>214</v>
      </c>
      <c r="AB140" s="24" t="s">
        <v>388</v>
      </c>
      <c r="AC140" s="31">
        <v>43971</v>
      </c>
      <c r="AD140" s="29">
        <f t="shared" si="54"/>
        <v>5</v>
      </c>
      <c r="AE140" s="24">
        <f t="shared" si="51"/>
        <v>5</v>
      </c>
      <c r="AF140" s="24">
        <f t="shared" si="52"/>
        <v>5</v>
      </c>
      <c r="AG140" s="24" t="e">
        <v>#REF!</v>
      </c>
      <c r="AH140" s="24" t="s">
        <v>45</v>
      </c>
      <c r="AI140" s="24" t="s">
        <v>45</v>
      </c>
      <c r="AJ140" s="24" t="str">
        <f t="shared" si="46"/>
        <v>Bajo</v>
      </c>
      <c r="AK140" s="24" t="e">
        <f>IF(#REF!="",0,IF(AG140="Bajo",1,IF(AG140="Medio",2,3)))</f>
        <v>#REF!</v>
      </c>
      <c r="AL140" s="24">
        <f t="shared" si="47"/>
        <v>3</v>
      </c>
      <c r="AM140" s="24">
        <f t="shared" si="47"/>
        <v>3</v>
      </c>
      <c r="AN140" s="24">
        <f t="shared" si="53"/>
        <v>1</v>
      </c>
      <c r="AO140" s="24">
        <v>1</v>
      </c>
      <c r="AP140" s="24" t="e">
        <f t="shared" si="48"/>
        <v>#REF!</v>
      </c>
      <c r="AQ140" s="24" t="e">
        <f t="shared" si="49"/>
        <v>#REF!</v>
      </c>
      <c r="AR140" s="32" t="e">
        <v>#REF!</v>
      </c>
      <c r="AS140" s="23" t="e">
        <v>#REF!</v>
      </c>
      <c r="AT140" s="23" t="s">
        <v>377</v>
      </c>
      <c r="AU140" s="23" t="s">
        <v>377</v>
      </c>
      <c r="AV140" s="18" t="s">
        <v>378</v>
      </c>
    </row>
  </sheetData>
  <sheetProtection autoFilter="0"/>
  <protectedRanges>
    <protectedRange sqref="L4 D12:G12 Z4 P4:T4 D4:H11" name="Rango1"/>
    <protectedRange sqref="J4:K4 J5:J11" name="Rango1_1_3"/>
    <protectedRange sqref="N4" name="Rango1_1_5"/>
    <protectedRange sqref="V4" name="Rango1_1_6"/>
    <protectedRange sqref="U4:U11 U13:U17 U28 U34:U43 U56:U60 U64:U72 U75:U78 U80:U87 U90:U94 U96:U140" name="Rango1_5"/>
    <protectedRange sqref="X4" name="Rango1_1_10"/>
    <protectedRange sqref="AA4" name="Rango1_1_4"/>
    <protectedRange sqref="AB4" name="Rango1_1_12"/>
    <protectedRange sqref="B4" name="Rango1_1_7"/>
    <protectedRange sqref="C4" name="Rango1_1_13"/>
    <protectedRange sqref="I4" name="Rango1_1_14"/>
    <protectedRange sqref="M4" name="Rango1_1_15"/>
    <protectedRange sqref="O4" name="Rango1_1_16"/>
    <protectedRange sqref="W4" name="Rango1_1_17"/>
    <protectedRange sqref="Y4" name="Rango1_1_18"/>
    <protectedRange sqref="R5:T12" name="Rango1_1_19"/>
    <protectedRange sqref="I6:I11" name="Rango1_6"/>
    <protectedRange sqref="K6:K11" name="Rango1_6_1"/>
    <protectedRange sqref="L10:L11" name="Rango1_6_2"/>
    <protectedRange sqref="M6:M11" name="Rango1_6_3"/>
    <protectedRange sqref="N5:N11" name="Rango1_9"/>
    <protectedRange sqref="Q5" name="Rango1_2_5"/>
    <protectedRange sqref="P5" name="Rango1_4_4"/>
    <protectedRange sqref="O6:Q11" name="Rango1_6_4"/>
    <protectedRange sqref="O12" name="Rango1_1_9_4"/>
    <protectedRange sqref="U12 U30:U33" name="Rango1_10"/>
    <protectedRange sqref="W6:Y11" name="Rango1_6_6"/>
    <protectedRange sqref="W12:X12" name="Rango1_1_9_6"/>
    <protectedRange sqref="Z5:AA8 Z9:Z11 AA9:AA12 AA18:AA27 AA29:AA33" name="Rango1_12"/>
    <protectedRange sqref="AB6:AB11" name="Rango1_6_7"/>
    <protectedRange sqref="B12" name="Rango1_1_21"/>
    <protectedRange sqref="C12" name="Rango1_1_22"/>
    <protectedRange sqref="I12" name="Rango1_1_23"/>
    <protectedRange sqref="J12:M12" name="Rango1_1_24"/>
    <protectedRange sqref="Y12:Z12" name="Rango1_1_25"/>
    <protectedRange sqref="AB12" name="Rango1_1_26"/>
    <protectedRange sqref="D13:H17 K13:T17" name="Rango1_19"/>
    <protectedRange sqref="J13:J17" name="Rango1_1_3_4"/>
    <protectedRange sqref="C16:C17 B13:B17" name="Rango1_2_9"/>
    <protectedRange sqref="C13:C15" name="Rango1_3_3"/>
    <protectedRange sqref="I13:I17" name="Rango1_4_10"/>
    <protectedRange sqref="Z13:AB17" name="Rango1_20"/>
    <protectedRange sqref="V13:V17" name="Rango1_1_28"/>
    <protectedRange sqref="W13:W17" name="Rango1_6_8"/>
    <protectedRange sqref="X13:X17" name="Rango1_7_2"/>
    <protectedRange sqref="Y13:Y17" name="Rango1_8_2"/>
    <protectedRange sqref="V27:V33" name="Rango1_1_29"/>
    <protectedRange sqref="V18:V26" name="Rango1_1_6_2"/>
    <protectedRange sqref="AB18:AB33" name="Rango1_1_7_2"/>
    <protectedRange sqref="W18:W33" name="Rango1_1_4_3"/>
    <protectedRange sqref="X18:X33" name="Rango1_1_10_1"/>
    <protectedRange sqref="Y18:Y33" name="Rango1_1_11_1"/>
    <protectedRange sqref="Z18:Z33" name="Rango1_1_12_1"/>
    <protectedRange sqref="AA28" name="Rango1_1_13_1"/>
    <protectedRange sqref="U29 U18:U27" name="Rango1_5_5"/>
    <protectedRange sqref="W106:W140 W34:W55" name="Rango1_28"/>
    <protectedRange sqref="D34:H55" name="Rango1_14"/>
    <protectedRange sqref="J34:J55" name="Rango1_1_3_8"/>
    <protectedRange sqref="U44:U55" name="Rango1_5_7"/>
    <protectedRange sqref="R34:T55" name="Rango1_1_19_1"/>
    <protectedRange sqref="I34:I55" name="Rango1_1_8_10"/>
    <protectedRange sqref="K34:K55" name="Rango1_1_8_1_1"/>
    <protectedRange sqref="L34:L55" name="Rango1_1_8_2_1"/>
    <protectedRange sqref="M34:M55" name="Rango1_1_8_3_1"/>
    <protectedRange sqref="N34:N55" name="Rango1_9_2"/>
    <protectedRange sqref="O34:Q55" name="Rango1_1_8_4_1"/>
    <protectedRange sqref="X34:Y55" name="Rango1_1_8_6_1"/>
    <protectedRange sqref="Z34:AA55" name="Rango1_12_2"/>
    <protectedRange sqref="AB34:AB55" name="Rango1_1_8_7_1"/>
    <protectedRange sqref="D56:H97" name="Rango1_29"/>
    <protectedRange sqref="J56:J97" name="Rango1_1_3_1"/>
    <protectedRange sqref="U79 U95 U63" name="Rango1_5_8"/>
    <protectedRange sqref="R56:T97" name="Rango1_1_19_2"/>
    <protectedRange sqref="I56:I97" name="Rango1_1_9_5"/>
    <protectedRange sqref="K56:K97" name="Rango1_1_9_1_1"/>
    <protectedRange sqref="L56:L97" name="Rango1_1_9_2_1"/>
    <protectedRange sqref="M56:M97" name="Rango1_1_9_3_1"/>
    <protectedRange sqref="N56:N97" name="Rango1_9_3"/>
    <protectedRange sqref="O56:Q97" name="Rango1_1_9_4_1"/>
    <protectedRange sqref="U88:U89 U61:U62 U73:U74" name="Rango1_4_5_1"/>
    <protectedRange sqref="W56:Y67 W69:Y97 V68:Y68" name="Rango1_1_9_6_1"/>
    <protectedRange sqref="Z60:AA60 Z56:AA58 Z72:AA72 Z87:AA87 Z90:AA90 Z96:AA97 Z80:AA85 Z64:AA70" name="Rango1_12_3"/>
    <protectedRange sqref="Z59:AA59 Z61:AA63 Z71:AA71 Z86:AA86 Z88:AA89 AB56:AB97 Z73:AA79 Z91:AA95" name="Rango1_1_9_7_1"/>
    <protectedRange sqref="D98:H105" name="Rango1_17"/>
    <protectedRange sqref="J98:J140" name="Rango1_1_3_3"/>
    <protectedRange sqref="R98:T105" name="Rango1_1_19_3"/>
    <protectedRange sqref="I98:I105" name="Rango1_2_14"/>
    <protectedRange sqref="K98:K105" name="Rango1_3_2"/>
    <protectedRange sqref="L98:L105" name="Rango1_7_4"/>
    <protectedRange sqref="M98:M105" name="Rango1_8_4"/>
    <protectedRange sqref="N98:Q105" name="Rango1_9_1"/>
    <protectedRange sqref="W98:Y105" name="Rango1_11_1"/>
    <protectedRange sqref="Z98:AB105" name="Rango1_12_1"/>
    <protectedRange sqref="D106:H140" name="Rango1_1_8"/>
    <protectedRange sqref="R106:T140" name="Rango1_1_19_1_1"/>
    <protectedRange sqref="I106:I140" name="Rango1_1_8_1"/>
    <protectedRange sqref="K106:K140" name="Rango1_1_8_1_2"/>
    <protectedRange sqref="L106:L140" name="Rango1_1_8_2"/>
    <protectedRange sqref="M106:M140" name="Rango1_1_8_3"/>
    <protectedRange sqref="N106:N140" name="Rango1_9_1_1"/>
    <protectedRange sqref="O106:Q140" name="Rango1_1_8_4"/>
    <protectedRange sqref="X106:Y110 V106:V110" name="Rango1_1_1_2"/>
    <protectedRange sqref="X111:Y115 V111:V115" name="Rango1_1_2_1"/>
    <protectedRange sqref="X116:Y120 V116:V120" name="Rango1_1_3_1_1"/>
    <protectedRange sqref="X121:Y125 V121:V125" name="Rango1_1_4_1"/>
    <protectedRange sqref="X126:Y135 V126:V135" name="Rango1_1_5_1"/>
    <protectedRange sqref="X136:Y140 V136:V140" name="Rango1_1_6_1"/>
    <protectedRange sqref="Z106:AA140" name="Rango1_12_1_1"/>
    <protectedRange sqref="AB106:AB140" name="Rango1_1_1_2_1"/>
  </protectedRanges>
  <autoFilter ref="B3:AV140"/>
  <mergeCells count="2">
    <mergeCell ref="C2:E2"/>
    <mergeCell ref="F2:AC2"/>
  </mergeCells>
  <conditionalFormatting sqref="V13:V17 V33">
    <cfRule type="expression" dxfId="14" priority="160">
      <formula>IF(J13="DOCUMENTO FISICO Ó DIGITAL",0,1)</formula>
    </cfRule>
  </conditionalFormatting>
  <conditionalFormatting sqref="V4">
    <cfRule type="expression" dxfId="13" priority="159">
      <formula>IF(J4="DOCUMENTO FISICO Ó DIGITAL",0,1)</formula>
    </cfRule>
  </conditionalFormatting>
  <conditionalFormatting sqref="U12 U44:U55">
    <cfRule type="expression" dxfId="12" priority="149">
      <formula>IF(K12="DOCUMENTO FISICO Ó DIGITAL",0,1)</formula>
    </cfRule>
  </conditionalFormatting>
  <conditionalFormatting sqref="U4">
    <cfRule type="expression" dxfId="11" priority="144">
      <formula>IF(K4="DOCUMENTO FISICO Ó DIGITAL",0,1)</formula>
    </cfRule>
  </conditionalFormatting>
  <conditionalFormatting sqref="V27:V31">
    <cfRule type="expression" dxfId="10" priority="79">
      <formula>IF(J27="DOCUMENTO FISICO Ó DIGITAL",0,1)</formula>
    </cfRule>
  </conditionalFormatting>
  <conditionalFormatting sqref="V18">
    <cfRule type="expression" dxfId="9" priority="78">
      <formula>IF(J18="DOCUMENTO FISICO Ó DIGITAL",0,1)</formula>
    </cfRule>
  </conditionalFormatting>
  <conditionalFormatting sqref="V19:V26">
    <cfRule type="expression" dxfId="8" priority="73">
      <formula>IF(J19="DOCUMENTO FISICO Ó DIGITAL",0,1)</formula>
    </cfRule>
  </conditionalFormatting>
  <conditionalFormatting sqref="V32">
    <cfRule type="expression" dxfId="7" priority="67">
      <formula>IF(J32="DOCUMENTO FISICO Ó DIGITAL",0,1)</formula>
    </cfRule>
  </conditionalFormatting>
  <conditionalFormatting sqref="U7 U9:U11">
    <cfRule type="expression" dxfId="6" priority="30">
      <formula>IF(K7="DOCUMENTO FISICO Ó DIGITAL",0,1)</formula>
    </cfRule>
  </conditionalFormatting>
  <conditionalFormatting sqref="U18:U27 U29">
    <cfRule type="expression" dxfId="5" priority="17">
      <formula>IF(K18="DOCUMENTO FISICO Ó DIGITAL",0,1)</formula>
    </cfRule>
  </conditionalFormatting>
  <conditionalFormatting sqref="U30:U33">
    <cfRule type="expression" dxfId="4" priority="15">
      <formula>IF(K30="DOCUMENTO FISICO Ó DIGITAL",0,1)</formula>
    </cfRule>
  </conditionalFormatting>
  <conditionalFormatting sqref="U63 U79">
    <cfRule type="expression" dxfId="3" priority="12">
      <formula>IF(K63="DOCUMENTO FISICO Ó DIGITAL",0,1)</formula>
    </cfRule>
  </conditionalFormatting>
  <conditionalFormatting sqref="U88:U89 U73:U74 U61:U62">
    <cfRule type="expression" dxfId="2" priority="11">
      <formula>IF(K61="DOCUMENTO FISICO Ó DIGITAL",0,1)</formula>
    </cfRule>
  </conditionalFormatting>
  <conditionalFormatting sqref="U95">
    <cfRule type="expression" dxfId="1" priority="8">
      <formula>IF(K95="DOCUMENTO FISICO Ó DIGITAL",0,1)</formula>
    </cfRule>
  </conditionalFormatting>
  <conditionalFormatting sqref="U96:U140 U90:U94 U80:U87 U75:U78 U64:U72 U56:U60 U34:U43 U28 U13:U17 U8 U5:U6">
    <cfRule type="expression" dxfId="0" priority="1">
      <formula>IF(K5="DOCUMENTO FISICO Ó DIGITAL",0,1)</formula>
    </cfRule>
  </conditionalFormatting>
  <dataValidations count="10">
    <dataValidation allowBlank="1" showInputMessage="1" showErrorMessage="1" error="La fecha debe estar entre el 1980 y 2018" sqref="O106:O140 N4:N11 N13:N17 N34:N140"/>
    <dataValidation type="list" errorStyle="warning" allowBlank="1" showInputMessage="1" showErrorMessage="1" error="¿Ninguna de la opciones de la lista se ajustan?" sqref="O4 O6:O17">
      <formula1>Frecuencia</formula1>
    </dataValidation>
    <dataValidation type="list" allowBlank="1" showInputMessage="1" showErrorMessage="1" error="Seleccione una opción de la lista" sqref="K4">
      <formula1>d</formula1>
    </dataValidation>
    <dataValidation type="list" allowBlank="1" showInputMessage="1" showErrorMessage="1" sqref="W4 W106:W140 W6:W55">
      <formula1>Integridad</formula1>
    </dataValidation>
    <dataValidation type="list" allowBlank="1" showInputMessage="1" showErrorMessage="1" sqref="X4 X6:X33">
      <formula1>Dispo</formula1>
    </dataValidation>
    <dataValidation type="list" allowBlank="1" showInputMessage="1" showErrorMessage="1" sqref="Y4 Y6:Y33">
      <formula1>Tiempo</formula1>
    </dataValidation>
    <dataValidation type="list" allowBlank="1" showInputMessage="1" showErrorMessage="1" sqref="Z60 Z72 Z80:Z85 Z87 Z90 Z64:Z70 AA68 Z13:Z17 Z4:Z11 AA106:AA140 Z96:Z140 Z34:Z58">
      <formula1>"Total, Parcial"</formula1>
    </dataValidation>
    <dataValidation type="list" allowBlank="1" showInputMessage="1" showErrorMessage="1" error="Seleccione una opción de la lista" sqref="K6:K17">
      <formula1>Medio</formula1>
    </dataValidation>
    <dataValidation type="list" allowBlank="1" showInputMessage="1" showErrorMessage="1" sqref="R4:T17">
      <formula1>Calidad</formula1>
    </dataValidation>
    <dataValidation type="list" allowBlank="1" showInputMessage="1" showErrorMessage="1" sqref="D4:G12">
      <formula1>#REF!</formula1>
    </dataValidation>
  </dataValidations>
  <printOptions horizontalCentered="1"/>
  <pageMargins left="0.31496062992125984" right="0.31496062992125984" top="0.35433070866141736" bottom="0.35433070866141736" header="0.31496062992125984" footer="0.31496062992125984"/>
  <pageSetup scale="15" orientation="landscape" r:id="rId1"/>
  <headerFooter>
    <oddFooter>&amp;LMC-F-028 V.2</oddFooter>
  </headerFooter>
  <drawing r:id="rId2"/>
  <legacyDrawing r:id="rId3"/>
  <controls>
    <mc:AlternateContent xmlns:mc="http://schemas.openxmlformats.org/markup-compatibility/2006">
      <mc:Choice Requires="x14">
        <control shapeId="2065" r:id="rId4" name="CommandButton4">
          <controlPr defaultSize="0" autoLine="0" r:id="rId5">
            <anchor moveWithCells="1">
              <from>
                <xdr:col>7</xdr:col>
                <xdr:colOff>0</xdr:colOff>
                <xdr:row>3</xdr:row>
                <xdr:rowOff>0</xdr:rowOff>
              </from>
              <to>
                <xdr:col>7</xdr:col>
                <xdr:colOff>990600</xdr:colOff>
                <xdr:row>3</xdr:row>
                <xdr:rowOff>266700</xdr:rowOff>
              </to>
            </anchor>
          </controlPr>
        </control>
      </mc:Choice>
      <mc:Fallback>
        <control shapeId="2065" r:id="rId4" name="CommandButton4"/>
      </mc:Fallback>
    </mc:AlternateContent>
    <mc:AlternateContent xmlns:mc="http://schemas.openxmlformats.org/markup-compatibility/2006">
      <mc:Choice Requires="x14">
        <control shapeId="2059" r:id="rId6" name="CommandButton3">
          <controlPr autoLine="0" r:id="rId7">
            <anchor moveWithCells="1">
              <from>
                <xdr:col>16</xdr:col>
                <xdr:colOff>0</xdr:colOff>
                <xdr:row>3</xdr:row>
                <xdr:rowOff>0</xdr:rowOff>
              </from>
              <to>
                <xdr:col>16</xdr:col>
                <xdr:colOff>914400</xdr:colOff>
                <xdr:row>3</xdr:row>
                <xdr:rowOff>314325</xdr:rowOff>
              </to>
            </anchor>
          </controlPr>
        </control>
      </mc:Choice>
      <mc:Fallback>
        <control shapeId="2059" r:id="rId6" name="CommandButton3"/>
      </mc:Fallback>
    </mc:AlternateContent>
    <mc:AlternateContent xmlns:mc="http://schemas.openxmlformats.org/markup-compatibility/2006">
      <mc:Choice Requires="x14">
        <control shapeId="2052" r:id="rId8" name="CommandButton1">
          <controlPr autoLine="0" r:id="rId9">
            <anchor moveWithCells="1">
              <from>
                <xdr:col>11</xdr:col>
                <xdr:colOff>0</xdr:colOff>
                <xdr:row>3</xdr:row>
                <xdr:rowOff>0</xdr:rowOff>
              </from>
              <to>
                <xdr:col>11</xdr:col>
                <xdr:colOff>914400</xdr:colOff>
                <xdr:row>3</xdr:row>
                <xdr:rowOff>304800</xdr:rowOff>
              </to>
            </anchor>
          </controlPr>
        </control>
      </mc:Choice>
      <mc:Fallback>
        <control shapeId="2052" r:id="rId8" name="CommandButton1"/>
      </mc:Fallback>
    </mc:AlternateContent>
    <mc:AlternateContent xmlns:mc="http://schemas.openxmlformats.org/markup-compatibility/2006">
      <mc:Choice Requires="x14">
        <control shapeId="2057" r:id="rId10" name="CommandButton2">
          <controlPr defaultSize="0" autoLine="0" r:id="rId11">
            <anchor moveWithCells="1">
              <from>
                <xdr:col>15</xdr:col>
                <xdr:colOff>0</xdr:colOff>
                <xdr:row>3</xdr:row>
                <xdr:rowOff>0</xdr:rowOff>
              </from>
              <to>
                <xdr:col>15</xdr:col>
                <xdr:colOff>1343025</xdr:colOff>
                <xdr:row>3</xdr:row>
                <xdr:rowOff>295275</xdr:rowOff>
              </to>
            </anchor>
          </controlPr>
        </control>
      </mc:Choice>
      <mc:Fallback>
        <control shapeId="2057" r:id="rId10" name="CommandButton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'F:\Mi unidad\SIGESPI 2019\OAP_2019\CALIFICACIÓN DE LA INFORMACIÓN\[INVENTARIO_Y_CLASIFICACIÓN_DE_ACTIVOS_DE_INFORMACIÓN_INTERVENCIÓN_AGO2019_FZEA.xlsm]DATOS'!#REF!</xm:f>
          </x14:formula1>
          <xm:sqref>D13:G17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142"/>
  <sheetViews>
    <sheetView showGridLines="0" topLeftCell="A5" zoomScale="80" zoomScaleNormal="80" zoomScaleSheetLayoutView="90" workbookViewId="0">
      <selection activeCell="B6" sqref="B6"/>
    </sheetView>
  </sheetViews>
  <sheetFormatPr baseColWidth="10" defaultColWidth="11.42578125" defaultRowHeight="15" x14ac:dyDescent="0.25"/>
  <cols>
    <col min="1" max="1" width="19.140625" customWidth="1"/>
    <col min="2" max="2" width="36.5703125" customWidth="1"/>
    <col min="3" max="3" width="25" customWidth="1"/>
    <col min="4" max="4" width="30.7109375" customWidth="1"/>
    <col min="5" max="5" width="14.85546875" customWidth="1"/>
    <col min="6" max="7" width="16.85546875" customWidth="1"/>
    <col min="8" max="9" width="19.5703125" customWidth="1"/>
    <col min="10" max="10" width="17.7109375" customWidth="1"/>
    <col min="11" max="11" width="20.7109375" customWidth="1"/>
    <col min="12" max="12" width="37.42578125" customWidth="1"/>
    <col min="13" max="13" width="22.5703125" customWidth="1"/>
    <col min="14" max="16" width="14.42578125" customWidth="1"/>
  </cols>
  <sheetData>
    <row r="1" spans="1:17" ht="21.75" customHeight="1" x14ac:dyDescent="0.25">
      <c r="A1" s="35"/>
      <c r="B1" s="40" t="s">
        <v>383</v>
      </c>
      <c r="C1" s="40"/>
      <c r="D1" s="40"/>
      <c r="E1" s="40"/>
      <c r="F1" s="40"/>
      <c r="G1" s="40"/>
      <c r="H1" s="40"/>
      <c r="I1" s="40"/>
      <c r="J1" s="40"/>
      <c r="K1" s="40"/>
      <c r="L1" s="40"/>
      <c r="M1" s="40"/>
      <c r="N1" s="40"/>
      <c r="O1" s="40"/>
      <c r="P1" s="41"/>
    </row>
    <row r="2" spans="1:17" ht="21.75" customHeight="1" x14ac:dyDescent="0.25">
      <c r="A2" s="35"/>
      <c r="B2" s="42"/>
      <c r="C2" s="43"/>
      <c r="D2" s="43"/>
      <c r="E2" s="43"/>
      <c r="F2" s="43"/>
      <c r="G2" s="43"/>
      <c r="H2" s="43"/>
      <c r="I2" s="43"/>
      <c r="J2" s="43"/>
      <c r="K2" s="43"/>
      <c r="L2" s="43"/>
      <c r="M2" s="43"/>
      <c r="N2" s="43"/>
      <c r="O2" s="43"/>
      <c r="P2" s="44"/>
    </row>
    <row r="3" spans="1:17" ht="21.75" customHeight="1" x14ac:dyDescent="0.25">
      <c r="A3" s="35"/>
      <c r="B3" s="42"/>
      <c r="C3" s="42"/>
      <c r="D3" s="42"/>
      <c r="E3" s="42"/>
      <c r="F3" s="42"/>
      <c r="G3" s="42"/>
      <c r="H3" s="42"/>
      <c r="I3" s="42"/>
      <c r="J3" s="42"/>
      <c r="K3" s="42"/>
      <c r="L3" s="42"/>
      <c r="M3" s="42"/>
      <c r="N3" s="42"/>
      <c r="O3" s="42"/>
      <c r="P3" s="42"/>
      <c r="Q3" s="35"/>
    </row>
    <row r="4" spans="1:17" ht="21.75" customHeight="1" x14ac:dyDescent="0.25">
      <c r="B4" s="22"/>
      <c r="C4" s="22" t="s">
        <v>398</v>
      </c>
      <c r="D4" s="22"/>
      <c r="E4" s="22"/>
      <c r="F4" s="22"/>
      <c r="G4" s="22"/>
      <c r="H4" s="22"/>
      <c r="I4" s="22"/>
      <c r="J4" s="22"/>
      <c r="K4" s="22"/>
      <c r="L4" s="22"/>
      <c r="M4" s="22"/>
      <c r="N4" s="22"/>
      <c r="O4" s="22"/>
      <c r="P4" s="22"/>
    </row>
    <row r="5" spans="1:17" s="1" customFormat="1" ht="47.25" customHeight="1" x14ac:dyDescent="0.25">
      <c r="A5" s="12" t="s">
        <v>1</v>
      </c>
      <c r="B5" s="12" t="s">
        <v>35</v>
      </c>
      <c r="C5" s="12" t="s">
        <v>36</v>
      </c>
      <c r="D5" s="12" t="s">
        <v>37</v>
      </c>
      <c r="E5" s="12" t="s">
        <v>15</v>
      </c>
      <c r="F5" s="12" t="s">
        <v>5</v>
      </c>
      <c r="G5" s="12" t="s">
        <v>38</v>
      </c>
      <c r="H5" s="12" t="s">
        <v>39</v>
      </c>
      <c r="I5" s="12" t="s">
        <v>40</v>
      </c>
      <c r="J5" s="12" t="s">
        <v>26</v>
      </c>
      <c r="K5" s="3" t="s">
        <v>29</v>
      </c>
      <c r="L5" s="3" t="s">
        <v>30</v>
      </c>
      <c r="M5" s="3" t="s">
        <v>384</v>
      </c>
      <c r="N5" s="3" t="s">
        <v>385</v>
      </c>
      <c r="O5" s="3" t="s">
        <v>386</v>
      </c>
      <c r="P5" s="3" t="s">
        <v>387</v>
      </c>
    </row>
    <row r="6" spans="1:17" ht="338.25" customHeight="1" x14ac:dyDescent="0.25">
      <c r="A6" s="6" t="str">
        <f>+'INFORMACIÓN BASE'!D4</f>
        <v>Direccionamiento Estratégico</v>
      </c>
      <c r="B6" s="6" t="str">
        <f>'INFORMACIÓN BASE'!C4</f>
        <v>ACTAS</v>
      </c>
      <c r="C6" s="6" t="str">
        <f>'INFORMACIÓN BASE'!B4</f>
        <v>Actas Comité Institucional de Gestión y Desempeño</v>
      </c>
      <c r="D6" s="6" t="str">
        <f>+'INFORMACIÓN BASE'!I4</f>
        <v>Conformado por la documentación de carácter misional, que evidencia la gestión del comité, instancia en la que se discuten temas referentes a las políticas de desarrollo administrativo y demás componentes del Modelo Integrado de Planeación y Gestión.</v>
      </c>
      <c r="E6" s="6" t="str">
        <f>+'INFORMACIÓN BASE'!J4</f>
        <v>Castellano</v>
      </c>
      <c r="F6" s="6" t="str">
        <f>+'INFORMACIÓN BASE'!K4</f>
        <v>DOCUMENTO FISICO Ó DIGITAL</v>
      </c>
      <c r="G6" s="6">
        <f>+'INFORMACIÓN BASE'!N4</f>
        <v>2008</v>
      </c>
      <c r="H6" s="6" t="str">
        <f>+'INFORMACIÓN BASE'!P4</f>
        <v>- Direccionamiento Estratégico
- Gestión Documental</v>
      </c>
      <c r="I6" s="6" t="str">
        <f>+'INFORMACIÓN BASE'!Q4</f>
        <v>- Direccionamiento Estratégico
- Gestión de Tecnologías de la Información
- Gestión Documental</v>
      </c>
      <c r="J6" s="6" t="str">
        <f>+'INFORMACIÓN BASE'!U4</f>
        <v>INFORMACIÓN PÚBLICA CLASIFICADA</v>
      </c>
      <c r="K6" s="6" t="str">
        <f>+'INFORMACIÓN BASE'!AT4</f>
        <v xml:space="preserve">Artículo 18. Información exceptuada por daño de derechos a personas naturales o jurídicas.
b) El derecho de toda persona a la vida, la salud o la seguridad. 
c) Los secretos comerciales, industriales y profesionales. </v>
      </c>
      <c r="L6" s="6" t="s">
        <v>397</v>
      </c>
      <c r="M6" s="6" t="str">
        <f>+'INFORMACIÓN BASE'!AV4</f>
        <v>Ley 1581. Se define la clasificación parcial por cuanto se encuentra información de tipo personal y será entregada de manera anonimizada.</v>
      </c>
      <c r="N6" s="6" t="str">
        <f>+'INFORMACIÓN BASE'!Z4</f>
        <v>Parcial</v>
      </c>
      <c r="O6" s="34">
        <f>+'INFORMACIÓN BASE'!AC4</f>
        <v>43971</v>
      </c>
      <c r="P6" s="6" t="str">
        <f>+'INFORMACIÓN BASE'!AA4</f>
        <v>Ilimitado</v>
      </c>
    </row>
    <row r="7" spans="1:17" ht="306" x14ac:dyDescent="0.25">
      <c r="A7" s="6" t="str">
        <f>+'INFORMACIÓN BASE'!D5</f>
        <v>Gestión Documental</v>
      </c>
      <c r="B7" s="6" t="str">
        <f>'INFORMACIÓN BASE'!C5</f>
        <v>CONSECUTIVO DE COMUNICACIONES OFICIALES</v>
      </c>
      <c r="C7" s="6" t="str">
        <f>'INFORMACIÓN BASE'!B5</f>
        <v>Control de Comunicaciones Oficiales</v>
      </c>
      <c r="D7" s="6" t="str">
        <f>+'INFORMACIÓN BASE'!I5</f>
        <v>Documentos en donde se evidencia, el control de los registros consecutivos  de la producción de comunicaciones oficiales que se envian desde la Superservicios a  Terceros o sus Empleados</v>
      </c>
      <c r="E7" s="6" t="str">
        <f>+'INFORMACIÓN BASE'!J5</f>
        <v>Castellano</v>
      </c>
      <c r="F7" s="6" t="str">
        <f>+'INFORMACIÓN BASE'!K5</f>
        <v>DOCUMENTO FISICO Ó DIGITAL</v>
      </c>
      <c r="G7" s="6">
        <f>+'INFORMACIÓN BASE'!N5</f>
        <v>2012</v>
      </c>
      <c r="H7" s="6" t="str">
        <f>+'INFORMACIÓN BASE'!P5</f>
        <v>- Gestión Documental</v>
      </c>
      <c r="I7" s="6" t="str">
        <f>+'INFORMACIÓN BASE'!Q5</f>
        <v>- Gestión de Tecnologías de la Información
- Gestión Documental</v>
      </c>
      <c r="J7" s="6" t="str">
        <f>+'INFORMACIÓN BASE'!U5</f>
        <v>INFORMACIÓN PÚBLICA CLASIFICADA</v>
      </c>
      <c r="K7" s="6" t="str">
        <f>+'INFORMACIÓN BASE'!AT5</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v>
      </c>
      <c r="L7" s="6" t="s">
        <v>397</v>
      </c>
      <c r="M7" s="6" t="str">
        <f>+'INFORMACIÓN BASE'!AV5</f>
        <v>Ley 1581. Se define la clasificación parcial por cuanto se encuentra información de tipo personal y será entregada de manera anonimizada.
Hojas de vida, historias laborales, expedientes pensionales, historias clínicas (art. 24.3 Ley 1755/15) (además de ser datos privados: art. 3 h) Ley 1266/08)</v>
      </c>
      <c r="N7" s="6" t="str">
        <f>+'INFORMACIÓN BASE'!Z5</f>
        <v>Parcial</v>
      </c>
      <c r="O7" s="34">
        <f>+'INFORMACIÓN BASE'!AC5</f>
        <v>43977</v>
      </c>
      <c r="P7" s="6" t="str">
        <f>+'INFORMACIÓN BASE'!AA5</f>
        <v>Ilimitada</v>
      </c>
    </row>
    <row r="8" spans="1:17" ht="306" x14ac:dyDescent="0.25">
      <c r="A8" s="6" t="str">
        <f>+'INFORMACIÓN BASE'!D6</f>
        <v>Gestión del Talento Humano</v>
      </c>
      <c r="B8" s="6" t="str">
        <f>'INFORMACIÓN BASE'!C6</f>
        <v>ACTAS</v>
      </c>
      <c r="C8" s="6" t="str">
        <f>'INFORMACIÓN BASE'!B6</f>
        <v>Actas Comisión de Personal</v>
      </c>
      <c r="D8" s="6" t="str">
        <f>+'INFORMACIÓN BASE'!I6</f>
        <v>Conformado por la documentación de carácter administrativo, que dan testimonio de las decisiones tomadas por la comisión de personal, la cual sirve como medio de comunicación entre la entidad y sus empleados.</v>
      </c>
      <c r="E8" s="6" t="str">
        <f>+'INFORMACIÓN BASE'!J6</f>
        <v>Castellano</v>
      </c>
      <c r="F8" s="6" t="str">
        <f>+'INFORMACIÓN BASE'!K6</f>
        <v>DOCUMENTO FISICO Ó DIGITAL</v>
      </c>
      <c r="G8" s="6">
        <f>+'INFORMACIÓN BASE'!N6</f>
        <v>2012</v>
      </c>
      <c r="H8" s="6" t="str">
        <f>+'INFORMACIÓN BASE'!P6</f>
        <v>- Gestión del Talento Humano</v>
      </c>
      <c r="I8" s="6" t="str">
        <f>+'INFORMACIÓN BASE'!Q6</f>
        <v>- Gestión de Tecnologías de la Información
- Gestión del Talento Humano</v>
      </c>
      <c r="J8" s="6" t="str">
        <f>+'INFORMACIÓN BASE'!U6</f>
        <v>INFORMACIÓN PÚBLICA CLASIFICADA</v>
      </c>
      <c r="K8" s="6" t="str">
        <f>+'INFORMACIÓN BASE'!AT6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8" s="6" t="s">
        <v>397</v>
      </c>
      <c r="M8" s="6" t="str">
        <f>+'INFORMACIÓN BASE'!AV6</f>
        <v>Ley 1581. Se define la clasificación parcial por cuanto se encuentra información de tipo personal y será entregada de manera anonimizada.</v>
      </c>
      <c r="N8" s="6" t="str">
        <f>+'INFORMACIÓN BASE'!Z6</f>
        <v>Parcial</v>
      </c>
      <c r="O8" s="34">
        <f>+'INFORMACIÓN BASE'!AC6</f>
        <v>43979</v>
      </c>
      <c r="P8" s="6" t="str">
        <f>+'INFORMACIÓN BASE'!AA6</f>
        <v>Ilimitada</v>
      </c>
    </row>
    <row r="9" spans="1:17" ht="408" x14ac:dyDescent="0.25">
      <c r="A9" s="6" t="str">
        <f>+'INFORMACIÓN BASE'!D7</f>
        <v>Gestión del Talento Humano</v>
      </c>
      <c r="B9" s="6" t="str">
        <f>'INFORMACIÓN BASE'!C7</f>
        <v>ACTAS</v>
      </c>
      <c r="C9" s="6" t="str">
        <f>'INFORMACIÓN BASE'!B7</f>
        <v>Actas de Comité de Convivencia</v>
      </c>
      <c r="D9" s="6" t="str">
        <f>+'INFORMACIÓN BASE'!I7</f>
        <v>Conformado por la documentación de carácter administrativo, que da testimonio de las decisiones tomadas por el comité de convivencia, encargado de promover una sana convivencia en la Superintendencia como medida preventiva para evitar riesgos psicosociales que afecten la salud en los lugares de trabajo.</v>
      </c>
      <c r="E9" s="6" t="str">
        <f>+'INFORMACIÓN BASE'!J7</f>
        <v>Castellano</v>
      </c>
      <c r="F9" s="6" t="str">
        <f>+'INFORMACIÓN BASE'!K7</f>
        <v>DOCUMENTO FISICO Ó DIGITAL</v>
      </c>
      <c r="G9" s="6">
        <f>+'INFORMACIÓN BASE'!N7</f>
        <v>2012</v>
      </c>
      <c r="H9" s="6" t="str">
        <f>+'INFORMACIÓN BASE'!P7</f>
        <v>- Gestión del Talento Humano</v>
      </c>
      <c r="I9" s="6" t="str">
        <f>+'INFORMACIÓN BASE'!Q7</f>
        <v>- Gestión de Tecnologías de la Información
- Gestión del Talento Humano
- Gestión Documental</v>
      </c>
      <c r="J9" s="6" t="str">
        <f>+'INFORMACIÓN BASE'!U7</f>
        <v>INFORMACIÓN PÚBLICA CLASIFICADA
INFORMACIÓN PÚBLICA RESERVADA</v>
      </c>
      <c r="K9" s="6" t="str">
        <f>+'INFORMACIÓN BASE'!AT7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9" s="6" t="s">
        <v>393</v>
      </c>
      <c r="M9" s="6" t="str">
        <f>+'INFORMACIÓN BASE'!AV7</f>
        <v>Ley 1581 se anonimizan los datos personales - Ley 1437 Art 24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v>
      </c>
      <c r="N9" s="6" t="str">
        <f>+'INFORMACIÓN BASE'!Z7</f>
        <v>Total</v>
      </c>
      <c r="O9" s="34">
        <f>+'INFORMACIÓN BASE'!AC7</f>
        <v>43979</v>
      </c>
      <c r="P9" s="6" t="str">
        <f>+'INFORMACIÓN BASE'!AA7</f>
        <v>Ilimitada//15 AÑOS</v>
      </c>
    </row>
    <row r="10" spans="1:17" ht="306" x14ac:dyDescent="0.25">
      <c r="A10" s="6" t="str">
        <f>+'INFORMACIÓN BASE'!D8</f>
        <v>Gestión del Talento Humano</v>
      </c>
      <c r="B10" s="6" t="str">
        <f>'INFORMACIÓN BASE'!C8</f>
        <v>ACTAS</v>
      </c>
      <c r="C10" s="6" t="str">
        <f>'INFORMACIÓN BASE'!B8</f>
        <v>Actas de Comité Paritario de Seguridad y Salud en el trabajo COPASST</v>
      </c>
      <c r="D10" s="6" t="str">
        <f>+'INFORMACIÓN BASE'!I8</f>
        <v>Conformado por la documentación de carácter administrativo, que da testimonio de las decisiones tomadas por el comité, como organismo encargado de velar y promover el desarrollo de la salud en el trabajo de los funcionarios de la entidad.</v>
      </c>
      <c r="E10" s="6" t="str">
        <f>+'INFORMACIÓN BASE'!J8</f>
        <v>Castellano</v>
      </c>
      <c r="F10" s="6" t="str">
        <f>+'INFORMACIÓN BASE'!K8</f>
        <v>DOCUMENTO FISICO Ó DIGITAL</v>
      </c>
      <c r="G10" s="6">
        <f>+'INFORMACIÓN BASE'!N8</f>
        <v>2012</v>
      </c>
      <c r="H10" s="6" t="str">
        <f>+'INFORMACIÓN BASE'!P8</f>
        <v>- Gestión del Talento Humano</v>
      </c>
      <c r="I10" s="6" t="str">
        <f>+'INFORMACIÓN BASE'!Q8</f>
        <v>- Gestión de Tecnologías de la Información
- Gestión del Talento Humano
- Gestión Documental</v>
      </c>
      <c r="J10" s="6" t="str">
        <f>+'INFORMACIÓN BASE'!U8</f>
        <v>INFORMACIÓN PÚBLICA CLASIFICADA</v>
      </c>
      <c r="K10" s="6" t="str">
        <f>+'INFORMACIÓN BASE'!AT8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10" s="6" t="s">
        <v>397</v>
      </c>
      <c r="M10" s="6" t="str">
        <f>+'INFORMACIÓN BASE'!AV8</f>
        <v>Ley 1581. Se define la clasificación parcial por cuanto se encuentra información de tipo personal y será entregada de manera anonimizada.</v>
      </c>
      <c r="N10" s="6" t="str">
        <f>+'INFORMACIÓN BASE'!Z8</f>
        <v>Parcial</v>
      </c>
      <c r="O10" s="34">
        <f>+'INFORMACIÓN BASE'!AC8</f>
        <v>43979</v>
      </c>
      <c r="P10" s="6" t="str">
        <f>+'INFORMACIÓN BASE'!AA8</f>
        <v>Ilimitada</v>
      </c>
    </row>
    <row r="11" spans="1:17" ht="408" x14ac:dyDescent="0.25">
      <c r="A11" s="6" t="str">
        <f>+'INFORMACIÓN BASE'!D9</f>
        <v>Gestión del Talento Humano</v>
      </c>
      <c r="B11" s="6" t="str">
        <f>'INFORMACIÓN BASE'!C9</f>
        <v>APORTES SEGURIDAD SOCIAL Y PARAFISCALES</v>
      </c>
      <c r="C11" s="6" t="str">
        <f>'INFORMACIÓN BASE'!B9</f>
        <v>Aportes Seguridad Social y Parafiscales</v>
      </c>
      <c r="D11" s="6" t="str">
        <f>+'INFORMACIÓN BASE'!I9</f>
        <v>Conformado por la documentación de carácter administrativo, que evidencia los aportes realizados por la superintendencia en materia de protección social o la cobertura de las necesidades de los empleados</v>
      </c>
      <c r="E11" s="6" t="str">
        <f>+'INFORMACIÓN BASE'!J9</f>
        <v>Castellano</v>
      </c>
      <c r="F11" s="6" t="str">
        <f>+'INFORMACIÓN BASE'!K9</f>
        <v>DOCUMENTO FISICO Ó DIGITAL</v>
      </c>
      <c r="G11" s="6">
        <f>+'INFORMACIÓN BASE'!N9</f>
        <v>2012</v>
      </c>
      <c r="H11" s="6" t="str">
        <f>+'INFORMACIÓN BASE'!P9</f>
        <v>- Gestión del Talento Humano</v>
      </c>
      <c r="I11" s="6" t="str">
        <f>+'INFORMACIÓN BASE'!Q9</f>
        <v>- Gestión del Talento Humano</v>
      </c>
      <c r="J11" s="6" t="str">
        <f>+'INFORMACIÓN BASE'!U9</f>
        <v>INFORMACIÓN PÚBLICA CLASIFICADA
INFORMACIÓN PÚBLICA RESERVADA</v>
      </c>
      <c r="K11" s="6" t="str">
        <f>+'INFORMACIÓN BASE'!AT9</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11" s="6" t="s">
        <v>393</v>
      </c>
      <c r="M11" s="6" t="str">
        <f>+'INFORMACIÓN BASE'!AV9</f>
        <v>Ley 1581 se anonimizan los datos personales - Ley 1437 Art 24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v>
      </c>
      <c r="N11" s="6" t="str">
        <f>+'INFORMACIÓN BASE'!Z9</f>
        <v>Total</v>
      </c>
      <c r="O11" s="34">
        <f>+'INFORMACIÓN BASE'!AC9</f>
        <v>43979</v>
      </c>
      <c r="P11" s="6" t="str">
        <f>+'INFORMACIÓN BASE'!AA9</f>
        <v>Ilimitada//15 AÑOS</v>
      </c>
    </row>
    <row r="12" spans="1:17" ht="408" x14ac:dyDescent="0.25">
      <c r="A12" s="6" t="str">
        <f>+'INFORMACIÓN BASE'!D10</f>
        <v>Gestión del Talento Humano</v>
      </c>
      <c r="B12" s="6" t="str">
        <f>'INFORMACIÓN BASE'!C10</f>
        <v>HISTORIAS LABORALES</v>
      </c>
      <c r="C12" s="6" t="str">
        <f>'INFORMACIÓN BASE'!B10</f>
        <v>Historias Laborales</v>
      </c>
      <c r="D12" s="6" t="str">
        <f>+'INFORMACIÓN BASE'!I10</f>
        <v>Constituida por Documentos de carácter administrativo, que dan testimonio de la relación o vínculo laboral que se establece entre el funcionario y la entidad</v>
      </c>
      <c r="E12" s="6" t="str">
        <f>+'INFORMACIÓN BASE'!J10</f>
        <v>Castellano</v>
      </c>
      <c r="F12" s="6" t="str">
        <f>+'INFORMACIÓN BASE'!K10</f>
        <v>DOCUMENTO FISICO Ó DIGITAL</v>
      </c>
      <c r="G12" s="6">
        <f>+'INFORMACIÓN BASE'!N10</f>
        <v>2012</v>
      </c>
      <c r="H12" s="6" t="str">
        <f>+'INFORMACIÓN BASE'!P10</f>
        <v>- Gestión del Talento Humano</v>
      </c>
      <c r="I12" s="6" t="str">
        <f>+'INFORMACIÓN BASE'!Q10</f>
        <v>- Gestión de Tecnologías de la Información
- Gestión del Talento Humano
- Gestión Documental</v>
      </c>
      <c r="J12" s="6" t="str">
        <f>+'INFORMACIÓN BASE'!U10</f>
        <v>INFORMACIÓN PÚBLICA CLASIFICADA
INFORMACIÓN PÚBLICA RESERVADA</v>
      </c>
      <c r="K12" s="6" t="str">
        <f>+'INFORMACIÓN BASE'!AT10</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12" s="6" t="s">
        <v>393</v>
      </c>
      <c r="M12" s="6" t="str">
        <f>+'INFORMACIÓN BASE'!AV10</f>
        <v>Ley 1581 se anonimizan los datos personales - Ley 1437 Art 24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v>
      </c>
      <c r="N12" s="6" t="str">
        <f>+'INFORMACIÓN BASE'!Z10</f>
        <v>Parcial</v>
      </c>
      <c r="O12" s="34">
        <f>+'INFORMACIÓN BASE'!AC10</f>
        <v>43979</v>
      </c>
      <c r="P12" s="6" t="str">
        <f>+'INFORMACIÓN BASE'!AA10</f>
        <v>Ilimitada//15 AÑOS</v>
      </c>
    </row>
    <row r="13" spans="1:17" ht="408" x14ac:dyDescent="0.25">
      <c r="A13" s="6" t="str">
        <f>+'INFORMACIÓN BASE'!D11</f>
        <v>Gestión del Talento Humano</v>
      </c>
      <c r="B13" s="6" t="str">
        <f>'INFORMACIÓN BASE'!C11</f>
        <v>NOMINA</v>
      </c>
      <c r="C13" s="6" t="str">
        <f>'INFORMACIÓN BASE'!B11</f>
        <v>Nomina</v>
      </c>
      <c r="D13" s="6" t="str">
        <f>+'INFORMACIÓN BASE'!I11</f>
        <v>Conformada por documentos de carácter administrativo, que suministran información sobre los pagos, aportes y descuentos por concepto de salarios y demas emolumentos realizados a los funcionarios de la entidad en forma consolidada.</v>
      </c>
      <c r="E13" s="6" t="str">
        <f>+'INFORMACIÓN BASE'!J11</f>
        <v>Castellano</v>
      </c>
      <c r="F13" s="6" t="str">
        <f>+'INFORMACIÓN BASE'!K11</f>
        <v>DOCUMENTO FISICO Ó DIGITAL</v>
      </c>
      <c r="G13" s="6">
        <f>+'INFORMACIÓN BASE'!N11</f>
        <v>2012</v>
      </c>
      <c r="H13" s="6" t="str">
        <f>+'INFORMACIÓN BASE'!P11</f>
        <v>- Gestión del Talento Humano</v>
      </c>
      <c r="I13" s="6" t="str">
        <f>+'INFORMACIÓN BASE'!Q11</f>
        <v>- Gestión de Tecnologías de la Información
- Gestión del Talento Humano
- Gestión Documental</v>
      </c>
      <c r="J13" s="6" t="str">
        <f>+'INFORMACIÓN BASE'!U11</f>
        <v>INFORMACIÓN PÚBLICA CLASIFICADA
INFORMACIÓN PÚBLICA RESERVADA</v>
      </c>
      <c r="K13" s="6" t="str">
        <f>+'INFORMACIÓN BASE'!AT11</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13" s="6" t="s">
        <v>393</v>
      </c>
      <c r="M13" s="6" t="str">
        <f>+'INFORMACIÓN BASE'!AV11</f>
        <v>Ley 1581 se anonimizan los datos personales - Ley 1437 Art 24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v>
      </c>
      <c r="N13" s="6" t="str">
        <f>+'INFORMACIÓN BASE'!Z11</f>
        <v>Parcial</v>
      </c>
      <c r="O13" s="34">
        <f>+'INFORMACIÓN BASE'!AC11</f>
        <v>43979</v>
      </c>
      <c r="P13" s="6" t="str">
        <f>+'INFORMACIÓN BASE'!AA11</f>
        <v>Ilimitada//15 AÑOS</v>
      </c>
    </row>
    <row r="14" spans="1:17" ht="408" x14ac:dyDescent="0.25">
      <c r="A14" s="6" t="str">
        <f>+'INFORMACIÓN BASE'!D12</f>
        <v>Control Disciplinario Interno</v>
      </c>
      <c r="B14" s="6" t="str">
        <f>'INFORMACIÓN BASE'!C12</f>
        <v>PROCESOS</v>
      </c>
      <c r="C14" s="6" t="str">
        <f>'INFORMACIÓN BASE'!B12</f>
        <v>Procesos Disciplinarios</v>
      </c>
      <c r="D14" s="6" t="str">
        <f>+'INFORMACIÓN BASE'!I12</f>
        <v>Documentos de carácter disciplinario que se generan en las actuaciones disciplinarias que se adelantan o cursan en contra de servidores y exservidores de la entidad.</v>
      </c>
      <c r="E14" s="6" t="str">
        <f>+'INFORMACIÓN BASE'!J12</f>
        <v>Castellano</v>
      </c>
      <c r="F14" s="6" t="str">
        <f>+'INFORMACIÓN BASE'!K12</f>
        <v>DOCUMENTO FISICO Ó DIGITAL</v>
      </c>
      <c r="G14" s="6">
        <f>+'INFORMACIÓN BASE'!N12</f>
        <v>2012</v>
      </c>
      <c r="H14" s="6" t="str">
        <f>+'INFORMACIÓN BASE'!P12</f>
        <v>- Control Disciplinario Interno</v>
      </c>
      <c r="I14" s="6" t="str">
        <f>+'INFORMACIÓN BASE'!Q12</f>
        <v>- Control Disciplinario Interno
- Gestión de Tecnologías de la Información
- Gestión Documental</v>
      </c>
      <c r="J14" s="6" t="str">
        <f>+'INFORMACIÓN BASE'!U12</f>
        <v>INFORMACIÓN PÚBLICA CLASIFICADA
INFORMACIÓN PÚBLICA RESERVADA</v>
      </c>
      <c r="K14" s="6" t="str">
        <f>+'INFORMACIÓN BASE'!AT12</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d) La prevención, investigación y persecución de los delitos y las faltas disciplinarias, mientras que no se haga efectiva la medida de aseguramiento o se formule pliego de cargos, según el caso; </v>
      </c>
      <c r="L14" s="6" t="s">
        <v>393</v>
      </c>
      <c r="M14" s="6" t="str">
        <f>+'INFORMACIÓN BASE'!AV12</f>
        <v>De acuerdo con el Art. 95 de la Ley 734, el expediente tiene reserva hasta que termine la actuación disciplinaria y posteriormente será público con las limitaciones de la información de tipo de datos personales que contiene.</v>
      </c>
      <c r="N14" s="6" t="str">
        <f>+'INFORMACIÓN BASE'!Z12</f>
        <v>Total</v>
      </c>
      <c r="O14" s="34">
        <f>+'INFORMACIÓN BASE'!AC12</f>
        <v>43972</v>
      </c>
      <c r="P14" s="6" t="str">
        <f>+'INFORMACIÓN BASE'!AA12</f>
        <v>Ilimitada//15 AÑOS</v>
      </c>
    </row>
    <row r="15" spans="1:17" ht="306" x14ac:dyDescent="0.25">
      <c r="A15" s="6" t="str">
        <f>+'INFORMACIÓN BASE'!D13</f>
        <v>Intervención</v>
      </c>
      <c r="B15" s="6" t="str">
        <f>'INFORMACIÓN BASE'!C13</f>
        <v>PROCESOS</v>
      </c>
      <c r="C15" s="6" t="str">
        <f>'INFORMACIÓN BASE'!B13</f>
        <v xml:space="preserve">Procesos de toma de posesión  : Informes de Gestión </v>
      </c>
      <c r="D15" s="6" t="str">
        <f>+'INFORMACIÓN BASE'!I13</f>
        <v xml:space="preserve">Compuesta por documentos de carácter misional, que dan testimonio de los procesos de intervención o toma de posesión de las empresas intervenidas. </v>
      </c>
      <c r="E15" s="6" t="str">
        <f>+'INFORMACIÓN BASE'!J13</f>
        <v>Castellano</v>
      </c>
      <c r="F15" s="6" t="str">
        <f>+'INFORMACIÓN BASE'!K13</f>
        <v>DOCUMENTO FISICO Ó DIGITAL</v>
      </c>
      <c r="G15" s="6">
        <f>+'INFORMACIÓN BASE'!N13</f>
        <v>2012</v>
      </c>
      <c r="H15" s="6" t="str">
        <f>+'INFORMACIÓN BASE'!P13</f>
        <v>- Control
- Control Disciplinario Interno
- Gestión Jurídica
- Inspección
- Intervención
- Vigilancia</v>
      </c>
      <c r="I15" s="6" t="str">
        <f>+'INFORMACIÓN BASE'!Q13</f>
        <v>- Gestión de Tecnologías de la Información
- Gestión Documental</v>
      </c>
      <c r="J15" s="6" t="str">
        <f>+'INFORMACIÓN BASE'!U13</f>
        <v>INFORMACIÓN PÚBLICA CLASIFICADA</v>
      </c>
      <c r="K15" s="6" t="str">
        <f>+'INFORMACIÓN BASE'!AT13</f>
        <v xml:space="preserve">Artículo 18. Información exceptuada por daño de derechos a personas naturales o jurídicas.
c) Los secretos comerciales, industriales y profesionales. </v>
      </c>
      <c r="L15" s="6" t="s">
        <v>397</v>
      </c>
      <c r="M15" s="6">
        <f>+'INFORMACIÓN BASE'!AV13</f>
        <v>0</v>
      </c>
      <c r="N15" s="6" t="str">
        <f>+'INFORMACIÓN BASE'!Z13</f>
        <v>Parcial</v>
      </c>
      <c r="O15" s="34">
        <f>+'INFORMACIÓN BASE'!AC13</f>
        <v>43971</v>
      </c>
      <c r="P15" s="6" t="str">
        <f>+'INFORMACIÓN BASE'!AA13</f>
        <v>Ilimitada</v>
      </c>
    </row>
    <row r="16" spans="1:17" ht="306" x14ac:dyDescent="0.25">
      <c r="A16" s="6" t="str">
        <f>+'INFORMACIÓN BASE'!D14</f>
        <v>Intervención</v>
      </c>
      <c r="B16" s="6" t="str">
        <f>'INFORMACIÓN BASE'!C14</f>
        <v>PROCESOS</v>
      </c>
      <c r="C16" s="6" t="str">
        <f>'INFORMACIÓN BASE'!B14</f>
        <v>Procesos de toma de posesión  : Acta de Seguimiento y Monitoreo</v>
      </c>
      <c r="D16" s="6" t="str">
        <f>+'INFORMACIÓN BASE'!I14</f>
        <v xml:space="preserve">Compuesta por documentos de carácter misional, que dan testimonio del seguimiento y monitoreo a los procesos de intervención o toma de posesión de las empresas intervenidas. </v>
      </c>
      <c r="E16" s="6" t="str">
        <f>+'INFORMACIÓN BASE'!J14</f>
        <v>Castellano</v>
      </c>
      <c r="F16" s="6" t="str">
        <f>+'INFORMACIÓN BASE'!K14</f>
        <v>DOCUMENTO FISICO Ó DIGITAL</v>
      </c>
      <c r="G16" s="6">
        <f>+'INFORMACIÓN BASE'!N14</f>
        <v>2012</v>
      </c>
      <c r="H16" s="6" t="str">
        <f>+'INFORMACIÓN BASE'!P14</f>
        <v>- Control
- Control Disciplinario Interno
- Gestión Jurídica
- Inspección
- Intervención
- Vigilancia</v>
      </c>
      <c r="I16" s="6" t="str">
        <f>+'INFORMACIÓN BASE'!Q14</f>
        <v>- Gestión de Tecnologías de la Información
- Gestión Documental</v>
      </c>
      <c r="J16" s="6" t="str">
        <f>+'INFORMACIÓN BASE'!U14</f>
        <v>INFORMACIÓN PÚBLICA CLASIFICADA</v>
      </c>
      <c r="K16" s="6" t="str">
        <f>+'INFORMACIÓN BASE'!AT14</f>
        <v xml:space="preserve">Artículo 18. Información exceptuada por daño de derechos a personas naturales o jurídicas.
c) Los secretos comerciales, industriales y profesionales. </v>
      </c>
      <c r="L16" s="6" t="s">
        <v>397</v>
      </c>
      <c r="M16" s="6">
        <f>+'INFORMACIÓN BASE'!AV14</f>
        <v>0</v>
      </c>
      <c r="N16" s="6" t="str">
        <f>+'INFORMACIÓN BASE'!Z14</f>
        <v>Parcial</v>
      </c>
      <c r="O16" s="34">
        <f>+'INFORMACIÓN BASE'!AC14</f>
        <v>43971</v>
      </c>
      <c r="P16" s="6" t="str">
        <f>+'INFORMACIÓN BASE'!AA14</f>
        <v>Ilimitada</v>
      </c>
    </row>
    <row r="17" spans="1:16" ht="306" x14ac:dyDescent="0.25">
      <c r="A17" s="6" t="str">
        <f>+'INFORMACIÓN BASE'!D15</f>
        <v>Intervención</v>
      </c>
      <c r="B17" s="6" t="str">
        <f>'INFORMACIÓN BASE'!C15</f>
        <v>PROCESOS</v>
      </c>
      <c r="C17" s="6" t="str">
        <f>'INFORMACIÓN BASE'!B15</f>
        <v>Procesos de Reestructuración</v>
      </c>
      <c r="D17" s="6" t="str">
        <f>+'INFORMACIÓN BASE'!I15</f>
        <v>Conformada por documentos de carácter misional, que dan testimonio de los procesos de restructuración administrativa de las entidades prestadoras de servicios públicos.</v>
      </c>
      <c r="E17" s="6" t="str">
        <f>+'INFORMACIÓN BASE'!J15</f>
        <v>Castellano</v>
      </c>
      <c r="F17" s="6" t="str">
        <f>+'INFORMACIÓN BASE'!K15</f>
        <v>DOCUMENTO FISICO Ó DIGITAL</v>
      </c>
      <c r="G17" s="6">
        <f>+'INFORMACIÓN BASE'!N15</f>
        <v>2012</v>
      </c>
      <c r="H17" s="6" t="str">
        <f>+'INFORMACIÓN BASE'!P15</f>
        <v>- Intervención</v>
      </c>
      <c r="I17" s="6" t="str">
        <f>+'INFORMACIÓN BASE'!Q15</f>
        <v>- Gestión de Tecnologías de la Información
- Gestión Documental
- Intervención</v>
      </c>
      <c r="J17" s="6" t="str">
        <f>+'INFORMACIÓN BASE'!U15</f>
        <v>INFORMACIÓN PÚBLICA CLASIFICADA</v>
      </c>
      <c r="K17" s="6" t="str">
        <f>+'INFORMACIÓN BASE'!AT15</f>
        <v xml:space="preserve">Artículo 18. Información exceptuada por daño de derechos a personas naturales o jurídicas.
c) Los secretos comerciales, industriales y profesionales. </v>
      </c>
      <c r="L17" s="6" t="s">
        <v>397</v>
      </c>
      <c r="M17" s="6">
        <f>+'INFORMACIÓN BASE'!AV15</f>
        <v>0</v>
      </c>
      <c r="N17" s="6" t="str">
        <f>+'INFORMACIÓN BASE'!Z15</f>
        <v>Parcial</v>
      </c>
      <c r="O17" s="34">
        <f>+'INFORMACIÓN BASE'!AC15</f>
        <v>43971</v>
      </c>
      <c r="P17" s="6" t="str">
        <f>+'INFORMACIÓN BASE'!AA15</f>
        <v>Ilimitado//15 años</v>
      </c>
    </row>
    <row r="18" spans="1:16" ht="409.5" customHeight="1" x14ac:dyDescent="0.25">
      <c r="A18" s="6" t="str">
        <f>+'INFORMACIÓN BASE'!D16</f>
        <v>Intervención</v>
      </c>
      <c r="B18" s="6" t="str">
        <f>'INFORMACIÓN BASE'!C16</f>
        <v>Fondos Administrados</v>
      </c>
      <c r="C18" s="6" t="str">
        <f>'INFORMACIÓN BASE'!B16</f>
        <v>Fondos Administrados</v>
      </c>
      <c r="D18" s="6" t="str">
        <f>+'INFORMACIÓN BASE'!I16</f>
        <v xml:space="preserve">Conformado por los documentos del patrimonio autonomo fondo empresarial que dan testimonio a su proceso administrativo. </v>
      </c>
      <c r="E18" s="6" t="str">
        <f>+'INFORMACIÓN BASE'!J16</f>
        <v>Castellano</v>
      </c>
      <c r="F18" s="6" t="str">
        <f>+'INFORMACIÓN BASE'!K16</f>
        <v>DOCUMENTO FISICO Ó DIGITAL</v>
      </c>
      <c r="G18" s="6">
        <f>+'INFORMACIÓN BASE'!N16</f>
        <v>2016</v>
      </c>
      <c r="H18" s="6" t="str">
        <f>+'INFORMACIÓN BASE'!P16</f>
        <v>- Intervención</v>
      </c>
      <c r="I18" s="6" t="str">
        <f>+'INFORMACIÓN BASE'!Q16</f>
        <v>- Gestión de Tecnologías de la Información
- Gestión Documental
- Intervención</v>
      </c>
      <c r="J18" s="6" t="str">
        <f>+'INFORMACIÓN BASE'!U16</f>
        <v>INFORMACIÓN PÚBLICA CLASIFICADA</v>
      </c>
      <c r="K18" s="6" t="str">
        <f>+'INFORMACIÓN BASE'!AT16</f>
        <v xml:space="preserve">Artículo 18. Información exceptuada por daño de derechos a personas naturales o jurídicas.
c) Los secretos comerciales, industriales y profesionales. </v>
      </c>
      <c r="L18" s="6" t="s">
        <v>397</v>
      </c>
      <c r="M18" s="6">
        <f>+'INFORMACIÓN BASE'!AV16</f>
        <v>0</v>
      </c>
      <c r="N18" s="6" t="str">
        <f>+'INFORMACIÓN BASE'!Z16</f>
        <v>Parcial</v>
      </c>
      <c r="O18" s="34">
        <f>+'INFORMACIÓN BASE'!AC16</f>
        <v>43971</v>
      </c>
      <c r="P18" s="6" t="str">
        <f>+'INFORMACIÓN BASE'!AA16</f>
        <v>Ilimitado</v>
      </c>
    </row>
    <row r="19" spans="1:16" ht="409.5" customHeight="1" x14ac:dyDescent="0.25">
      <c r="A19" s="6" t="str">
        <f>+'INFORMACIÓN BASE'!D17</f>
        <v>Intervención</v>
      </c>
      <c r="B19" s="6" t="str">
        <f>'INFORMACIÓN BASE'!C17</f>
        <v>Derechos de Peticion</v>
      </c>
      <c r="C19" s="6" t="str">
        <f>'INFORMACIÓN BASE'!B17</f>
        <v>Derechos de Peticion (Respuesta)</v>
      </c>
      <c r="D19" s="6" t="str">
        <f>+'INFORMACIÓN BASE'!I17</f>
        <v>Derechos de petición asociados a procesos entregados o liquidados.</v>
      </c>
      <c r="E19" s="6" t="str">
        <f>+'INFORMACIÓN BASE'!J17</f>
        <v>Castellano</v>
      </c>
      <c r="F19" s="6" t="str">
        <f>+'INFORMACIÓN BASE'!K17</f>
        <v>DOCUMENTO FISICO Ó DIGITAL</v>
      </c>
      <c r="G19" s="6">
        <f>+'INFORMACIÓN BASE'!N17</f>
        <v>2016</v>
      </c>
      <c r="H19" s="6" t="str">
        <f>+'INFORMACIÓN BASE'!P17</f>
        <v>- Intervención</v>
      </c>
      <c r="I19" s="6" t="str">
        <f>+'INFORMACIÓN BASE'!Q17</f>
        <v>- Gestión de Tecnologías de la Información
- Gestión Documental
- Intervención</v>
      </c>
      <c r="J19" s="6" t="str">
        <f>+'INFORMACIÓN BASE'!U17</f>
        <v>INFORMACIÓN PÚBLICA CLASIFICADA</v>
      </c>
      <c r="K19" s="6" t="str">
        <f>+'INFORMACIÓN BASE'!AT17</f>
        <v xml:space="preserve">Artículo 18. Información exceptuada por daño de derechos a personas naturales o jurídicas.
c) Los secretos comerciales, industriales y profesionales. </v>
      </c>
      <c r="L19" s="6" t="s">
        <v>397</v>
      </c>
      <c r="M19" s="6">
        <f>+'INFORMACIÓN BASE'!AV17</f>
        <v>0</v>
      </c>
      <c r="N19" s="6" t="str">
        <f>+'INFORMACIÓN BASE'!Z17</f>
        <v>Parcial</v>
      </c>
      <c r="O19" s="34">
        <f>+'INFORMACIÓN BASE'!AC17</f>
        <v>43971</v>
      </c>
      <c r="P19" s="6" t="str">
        <f>+'INFORMACIÓN BASE'!AA17</f>
        <v>Ilimitado</v>
      </c>
    </row>
    <row r="20" spans="1:16" ht="408" x14ac:dyDescent="0.25">
      <c r="A20" s="6" t="str">
        <f>+'INFORMACIÓN BASE'!D18</f>
        <v>Gestión Jurídica</v>
      </c>
      <c r="B20" s="6" t="str">
        <f>'INFORMACIÓN BASE'!C18</f>
        <v>ACCIONES CONSTITUCIONALES</v>
      </c>
      <c r="C20" s="6" t="str">
        <f>'INFORMACIÓN BASE'!B18</f>
        <v>Acciones de Cumplimiento</v>
      </c>
      <c r="D20" s="6" t="str">
        <f>+'INFORMACIÓN BASE'!I18</f>
        <v>Conformado por la documentación de carácter legal, que soportan el testimonio del mecanismo cuyo objeto es asegurar el cumplimiento de las leyes o actos administrativos</v>
      </c>
      <c r="E20" s="6" t="str">
        <f>+'INFORMACIÓN BASE'!J18</f>
        <v>Castellano</v>
      </c>
      <c r="F20" s="6" t="str">
        <f>+'INFORMACIÓN BASE'!K18</f>
        <v>DOCUMENTO FISICO Ó DIGITAL</v>
      </c>
      <c r="G20" s="6">
        <f>+'INFORMACIÓN BASE'!N18</f>
        <v>1994</v>
      </c>
      <c r="H20" s="6" t="str">
        <f>+'INFORMACIÓN BASE'!P18</f>
        <v>- Control
- Gestión Jurídica
- Inspección
- Intervención
- Participación y Servicio al Ciudadano
- Vigilancia</v>
      </c>
      <c r="I20" s="6" t="str">
        <f>+'INFORMACIÓN BASE'!Q18</f>
        <v>- Gestión de Tecnologías de la Información
- Gestión Documental</v>
      </c>
      <c r="J20" s="6" t="str">
        <f>+'INFORMACIÓN BASE'!U18</f>
        <v>INFORMACIÓN PÚBLICA CLASIFICADA
INFORMACIÓN PÚBLICA RESERVADA</v>
      </c>
      <c r="K20" s="6" t="str">
        <f>+'INFORMACIÓN BASE'!AT18</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0" s="6" t="s">
        <v>393</v>
      </c>
      <c r="M20" s="6" t="str">
        <f>+'INFORMACIÓN BASE'!AV18</f>
        <v>Teniendo en cuenta el Art. 123 del Código General del Proceso, la información se podrá entregar sólo a las parte intervinientes en el proceso judicial.</v>
      </c>
      <c r="N20" s="6" t="str">
        <f>+'INFORMACIÓN BASE'!Z18</f>
        <v>Parcial, Se pueden entregar datos estadísticos básicos</v>
      </c>
      <c r="O20" s="34">
        <f>+'INFORMACIÓN BASE'!AC18</f>
        <v>43972</v>
      </c>
      <c r="P20" s="6" t="str">
        <f>+'INFORMACIÓN BASE'!AA18</f>
        <v>Ilimitada//15 AÑOS</v>
      </c>
    </row>
    <row r="21" spans="1:16" ht="408" x14ac:dyDescent="0.25">
      <c r="A21" s="6" t="str">
        <f>+'INFORMACIÓN BASE'!D19</f>
        <v>Gestión Jurídica</v>
      </c>
      <c r="B21" s="6" t="str">
        <f>'INFORMACIÓN BASE'!C19</f>
        <v>ACCIONES CONSTITUCIONALES</v>
      </c>
      <c r="C21" s="6" t="str">
        <f>'INFORMACIÓN BASE'!B19</f>
        <v>Acciones de Grupo</v>
      </c>
      <c r="D21" s="6" t="str">
        <f>+'INFORMACIÓN BASE'!I19</f>
        <v>Conformado por la documentación de carácter legal, que soportan los testimonios del mecanismo grupal, para la protección de los derechos colectivos, además su información sirve en la restitución de las cosas a su estado anterior.</v>
      </c>
      <c r="E21" s="6" t="str">
        <f>+'INFORMACIÓN BASE'!J19</f>
        <v>Castellano</v>
      </c>
      <c r="F21" s="6" t="str">
        <f>+'INFORMACIÓN BASE'!K19</f>
        <v>DOCUMENTO FISICO Ó DIGITAL</v>
      </c>
      <c r="G21" s="6">
        <f>+'INFORMACIÓN BASE'!N19</f>
        <v>1994</v>
      </c>
      <c r="H21" s="6" t="str">
        <f>+'INFORMACIÓN BASE'!P19</f>
        <v>- Control
- Gestión Jurídica
- Inspección
- Intervención
- Participación y Servicio al Ciudadano
- Vigilancia</v>
      </c>
      <c r="I21" s="6" t="str">
        <f>+'INFORMACIÓN BASE'!Q19</f>
        <v>- Gestión de Tecnologías de la Información
- Gestión Documental</v>
      </c>
      <c r="J21" s="6" t="str">
        <f>+'INFORMACIÓN BASE'!U19</f>
        <v>INFORMACIÓN PÚBLICA CLASIFICADA
INFORMACIÓN PÚBLICA RESERVADA</v>
      </c>
      <c r="K21" s="6" t="str">
        <f>+'INFORMACIÓN BASE'!AT19</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1" s="6" t="s">
        <v>393</v>
      </c>
      <c r="M21" s="6" t="str">
        <f>+'INFORMACIÓN BASE'!AV19</f>
        <v>Teniendo en cuenta el Art. 123 del Código General del Proceso, la información se podrá entregar sólo a las parte intervinientes en el proceso judicial.</v>
      </c>
      <c r="N21" s="6" t="str">
        <f>+'INFORMACIÓN BASE'!Z19</f>
        <v>Parcial, Se pueden entregar datos estadísticos básicos</v>
      </c>
      <c r="O21" s="34">
        <f>+'INFORMACIÓN BASE'!AC19</f>
        <v>43972</v>
      </c>
      <c r="P21" s="6" t="str">
        <f>+'INFORMACIÓN BASE'!AA19</f>
        <v>Ilimitada//15 AÑOS</v>
      </c>
    </row>
    <row r="22" spans="1:16" ht="408" x14ac:dyDescent="0.25">
      <c r="A22" s="6" t="str">
        <f>+'INFORMACIÓN BASE'!D20</f>
        <v>Gestión Jurídica</v>
      </c>
      <c r="B22" s="6" t="str">
        <f>'INFORMACIÓN BASE'!C20</f>
        <v>ACCIONES CONSTITUCIONALES</v>
      </c>
      <c r="C22" s="6" t="str">
        <f>'INFORMACIÓN BASE'!B20</f>
        <v>Acciones de Inconstitucionalidad</v>
      </c>
      <c r="D22" s="6" t="str">
        <f>+'INFORMACIÓN BASE'!I20</f>
        <v>Conformado por la documentación de carácter legal, que dan testimonio del mecanismo por medio del cual se declara la violación de las normas existentes en la constitución política, tratados internacionales y principios generales con rango constitucional.</v>
      </c>
      <c r="E22" s="6" t="str">
        <f>+'INFORMACIÓN BASE'!J20</f>
        <v>Castellano</v>
      </c>
      <c r="F22" s="6" t="str">
        <f>+'INFORMACIÓN BASE'!K20</f>
        <v>DOCUMENTO FISICO Ó DIGITAL</v>
      </c>
      <c r="G22" s="6">
        <f>+'INFORMACIÓN BASE'!N20</f>
        <v>1994</v>
      </c>
      <c r="H22" s="6" t="str">
        <f>+'INFORMACIÓN BASE'!P20</f>
        <v>- Control
- Gestión Jurídica
- Inspección
- Intervención
- Participación y Servicio al Ciudadano
- Vigilancia</v>
      </c>
      <c r="I22" s="6" t="str">
        <f>+'INFORMACIÓN BASE'!Q20</f>
        <v>- Gestión de Tecnologías de la Información
- Gestión Documental</v>
      </c>
      <c r="J22" s="6" t="str">
        <f>+'INFORMACIÓN BASE'!U20</f>
        <v>INFORMACIÓN PÚBLICA CLASIFICADA
INFORMACIÓN PÚBLICA RESERVADA</v>
      </c>
      <c r="K22" s="6" t="str">
        <f>+'INFORMACIÓN BASE'!AT20</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2" s="6" t="s">
        <v>393</v>
      </c>
      <c r="M22" s="6" t="str">
        <f>+'INFORMACIÓN BASE'!AV20</f>
        <v>Teniendo en cuenta el Art. 123 del Código General del Proceso, la información se podrá entregar sólo a las parte intervinientes en el proceso judicial.</v>
      </c>
      <c r="N22" s="6" t="str">
        <f>+'INFORMACIÓN BASE'!Z20</f>
        <v>Parcial, Se pueden entregar datos estadísticos básicos</v>
      </c>
      <c r="O22" s="34">
        <f>+'INFORMACIÓN BASE'!AC20</f>
        <v>43972</v>
      </c>
      <c r="P22" s="6" t="str">
        <f>+'INFORMACIÓN BASE'!AA20</f>
        <v>Ilimitada//15 AÑOS</v>
      </c>
    </row>
    <row r="23" spans="1:16" ht="408" x14ac:dyDescent="0.25">
      <c r="A23" s="6" t="str">
        <f>+'INFORMACIÓN BASE'!D21</f>
        <v>Gestión Jurídica</v>
      </c>
      <c r="B23" s="6" t="str">
        <f>'INFORMACIÓN BASE'!C21</f>
        <v>ACCIONES CONSTITUCIONALES</v>
      </c>
      <c r="C23" s="6" t="str">
        <f>'INFORMACIÓN BASE'!B21</f>
        <v>Acciones de Tutela</v>
      </c>
      <c r="D23" s="6" t="str">
        <f>+'INFORMACIÓN BASE'!I21</f>
        <v>Conformada por los documentos de carácter legal, que son el testimonio del mecanismo, cuyo objeto es la protección de los derechos fundamentales de los ciudadanos.</v>
      </c>
      <c r="E23" s="6" t="str">
        <f>+'INFORMACIÓN BASE'!J21</f>
        <v>Castellano</v>
      </c>
      <c r="F23" s="6" t="str">
        <f>+'INFORMACIÓN BASE'!K21</f>
        <v>DOCUMENTO FISICO Ó DIGITAL</v>
      </c>
      <c r="G23" s="6">
        <f>+'INFORMACIÓN BASE'!N21</f>
        <v>1994</v>
      </c>
      <c r="H23" s="6" t="str">
        <f>+'INFORMACIÓN BASE'!P21</f>
        <v>- Control
- Gestión Jurídica
- Inspección
- Intervención
- Participación y Servicio al Ciudadano
- Vigilancia</v>
      </c>
      <c r="I23" s="6" t="str">
        <f>+'INFORMACIÓN BASE'!Q21</f>
        <v>- Gestión de Tecnologías de la Información
- Gestión Documental</v>
      </c>
      <c r="J23" s="6" t="str">
        <f>+'INFORMACIÓN BASE'!U21</f>
        <v>INFORMACIÓN PÚBLICA CLASIFICADA
INFORMACIÓN PÚBLICA RESERVADA</v>
      </c>
      <c r="K23" s="6" t="str">
        <f>+'INFORMACIÓN BASE'!AT21</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3" s="6" t="s">
        <v>393</v>
      </c>
      <c r="M23" s="6" t="str">
        <f>+'INFORMACIÓN BASE'!AV21</f>
        <v>Teniendo en cuenta el Art. 123 del Código General del Proceso, la información se podrá entregar sólo a las parte intervinientes en el proceso judicial.</v>
      </c>
      <c r="N23" s="6" t="str">
        <f>+'INFORMACIÓN BASE'!Z21</f>
        <v>Parcial, Se pueden entregar datos estadísticos básicos</v>
      </c>
      <c r="O23" s="34">
        <f>+'INFORMACIÓN BASE'!AC21</f>
        <v>43972</v>
      </c>
      <c r="P23" s="6" t="str">
        <f>+'INFORMACIÓN BASE'!AA21</f>
        <v>Ilimitada//15 AÑOS</v>
      </c>
    </row>
    <row r="24" spans="1:16" ht="408" x14ac:dyDescent="0.25">
      <c r="A24" s="6" t="str">
        <f>+'INFORMACIÓN BASE'!D22</f>
        <v>Gestión Jurídica</v>
      </c>
      <c r="B24" s="6" t="str">
        <f>'INFORMACIÓN BASE'!C22</f>
        <v>ACCIONES CONSTITUCIONALES</v>
      </c>
      <c r="C24" s="6" t="str">
        <f>'INFORMACIÓN BASE'!B22</f>
        <v>Acciones Populares</v>
      </c>
      <c r="D24" s="6" t="str">
        <f>+'INFORMACIÓN BASE'!I22</f>
        <v>Conformado por la documentación de carácter legal, que soportan el testimonio del mecanismo que tiene por objeto, la protección de los derechos e intereses colectivos.</v>
      </c>
      <c r="E24" s="6" t="str">
        <f>+'INFORMACIÓN BASE'!J22</f>
        <v>Castellano</v>
      </c>
      <c r="F24" s="6" t="str">
        <f>+'INFORMACIÓN BASE'!K22</f>
        <v>DOCUMENTO FISICO Ó DIGITAL</v>
      </c>
      <c r="G24" s="6">
        <f>+'INFORMACIÓN BASE'!N22</f>
        <v>1994</v>
      </c>
      <c r="H24" s="6" t="str">
        <f>+'INFORMACIÓN BASE'!P22</f>
        <v>- Control
- Gestión Jurídica
- Inspección
- Intervención
- Participación y Servicio al Ciudadano
- Vigilancia</v>
      </c>
      <c r="I24" s="6" t="str">
        <f>+'INFORMACIÓN BASE'!Q22</f>
        <v>- Gestión de Tecnologías de la Información
- Gestión Documental</v>
      </c>
      <c r="J24" s="6" t="str">
        <f>+'INFORMACIÓN BASE'!U22</f>
        <v>INFORMACIÓN PÚBLICA CLASIFICADA
INFORMACIÓN PÚBLICA RESERVADA</v>
      </c>
      <c r="K24" s="6" t="str">
        <f>+'INFORMACIÓN BASE'!AT22</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4" s="6" t="s">
        <v>393</v>
      </c>
      <c r="M24" s="6" t="str">
        <f>+'INFORMACIÓN BASE'!AV22</f>
        <v>Teniendo en cuenta el Art. 123 del Código General del Proceso, la información se podrá entregar sólo a las parte intervinientes en el proceso judicial.</v>
      </c>
      <c r="N24" s="6" t="str">
        <f>+'INFORMACIÓN BASE'!Z22</f>
        <v>Parcial, Se pueden entregar datos estadísticos básicos</v>
      </c>
      <c r="O24" s="34">
        <f>+'INFORMACIÓN BASE'!AC22</f>
        <v>43972</v>
      </c>
      <c r="P24" s="6" t="str">
        <f>+'INFORMACIÓN BASE'!AA22</f>
        <v>Ilimitada//15 AÑOS</v>
      </c>
    </row>
    <row r="25" spans="1:16" ht="408" x14ac:dyDescent="0.25">
      <c r="A25" s="6" t="str">
        <f>+'INFORMACIÓN BASE'!D23</f>
        <v>Gestión Jurídica</v>
      </c>
      <c r="B25" s="6" t="str">
        <f>'INFORMACIÓN BASE'!C23</f>
        <v>ACCIONES DEL CONTENCIOSO ADMINISTRATIVO</v>
      </c>
      <c r="C25" s="6" t="str">
        <f>'INFORMACIÓN BASE'!B23</f>
        <v>Acción Contractual</v>
      </c>
      <c r="D25" s="6" t="str">
        <f>+'INFORMACIÓN BASE'!I23</f>
        <v>Compuesta por documentos de carácter administrativo, que evidencian el mecanismo de solución de conflictos surgidos con ocasión de los contratos estatales.</v>
      </c>
      <c r="E25" s="6" t="str">
        <f>+'INFORMACIÓN BASE'!J23</f>
        <v>Castellano</v>
      </c>
      <c r="F25" s="6" t="str">
        <f>+'INFORMACIÓN BASE'!K23</f>
        <v>DOCUMENTO FISICO Ó DIGITAL</v>
      </c>
      <c r="G25" s="6">
        <f>+'INFORMACIÓN BASE'!N23</f>
        <v>1994</v>
      </c>
      <c r="H25" s="6" t="str">
        <f>+'INFORMACIÓN BASE'!P23</f>
        <v>- Control
- Gestión Jurídica
- Inspección
- Intervención
- Participación y Servicio al Ciudadano
- Vigilancia</v>
      </c>
      <c r="I25" s="6" t="str">
        <f>+'INFORMACIÓN BASE'!Q23</f>
        <v>- Gestión de Tecnologías de la Información
- Gestión Documental</v>
      </c>
      <c r="J25" s="6" t="str">
        <f>+'INFORMACIÓN BASE'!U23</f>
        <v>INFORMACIÓN PÚBLICA CLASIFICADA
INFORMACIÓN PÚBLICA RESERVADA</v>
      </c>
      <c r="K25" s="6" t="str">
        <f>+'INFORMACIÓN BASE'!AT23</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5" s="6" t="s">
        <v>393</v>
      </c>
      <c r="M25" s="6" t="str">
        <f>+'INFORMACIÓN BASE'!AV23</f>
        <v>Teniendo en cuenta el Art. 123 del Código General del Proceso, la información se podrá entregar sólo a las parte intervinientes en el proceso judicial.</v>
      </c>
      <c r="N25" s="6" t="str">
        <f>+'INFORMACIÓN BASE'!Z23</f>
        <v>Parcial, Se pueden entregar datos estadísticos básicos</v>
      </c>
      <c r="O25" s="34">
        <f>+'INFORMACIÓN BASE'!AC23</f>
        <v>43972</v>
      </c>
      <c r="P25" s="6" t="str">
        <f>+'INFORMACIÓN BASE'!AA23</f>
        <v>Ilimitada//15 AÑOS</v>
      </c>
    </row>
    <row r="26" spans="1:16" ht="408" x14ac:dyDescent="0.25">
      <c r="A26" s="6" t="str">
        <f>+'INFORMACIÓN BASE'!D24</f>
        <v>Gestión Jurídica</v>
      </c>
      <c r="B26" s="6" t="str">
        <f>'INFORMACIÓN BASE'!C24</f>
        <v>ACCIONES DEL CONTENCIOSO ADMINISTRATIVO</v>
      </c>
      <c r="C26" s="6" t="str">
        <f>'INFORMACIÓN BASE'!B24</f>
        <v>Acción de Nulidad Simple</v>
      </c>
      <c r="D26" s="6" t="str">
        <f>+'INFORMACIÓN BASE'!I24</f>
        <v>Conformada por los documentos de carácter administrativo, que evidencian el mecanismo por el cual una persona que ha sido lesionada por un acto administrativo puede solicitar la anulación de este.</v>
      </c>
      <c r="E26" s="6" t="str">
        <f>+'INFORMACIÓN BASE'!J24</f>
        <v>Castellano</v>
      </c>
      <c r="F26" s="6" t="str">
        <f>+'INFORMACIÓN BASE'!K24</f>
        <v>DOCUMENTO FISICO Ó DIGITAL</v>
      </c>
      <c r="G26" s="6">
        <f>+'INFORMACIÓN BASE'!N24</f>
        <v>1994</v>
      </c>
      <c r="H26" s="6" t="str">
        <f>+'INFORMACIÓN BASE'!P24</f>
        <v>- Control
- Gestión Jurídica
- Inspección
- Intervención
- Participación y Servicio al Ciudadano
- Vigilancia</v>
      </c>
      <c r="I26" s="6" t="str">
        <f>+'INFORMACIÓN BASE'!Q24</f>
        <v>- Gestión de Tecnologías de la Información
- Gestión Documental</v>
      </c>
      <c r="J26" s="6" t="str">
        <f>+'INFORMACIÓN BASE'!U24</f>
        <v>INFORMACIÓN PÚBLICA CLASIFICADA
INFORMACIÓN PÚBLICA RESERVADA</v>
      </c>
      <c r="K26" s="6" t="str">
        <f>+'INFORMACIÓN BASE'!AT24</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6" s="6" t="s">
        <v>393</v>
      </c>
      <c r="M26" s="6" t="str">
        <f>+'INFORMACIÓN BASE'!AV24</f>
        <v>Teniendo en cuenta el Art. 123 del Código General del Proceso, la información se podrá entregar sólo a las parte intervinientes en el proceso judicial.</v>
      </c>
      <c r="N26" s="6" t="str">
        <f>+'INFORMACIÓN BASE'!Z24</f>
        <v>Parcial, Se pueden entregar datos estadísticos básicos</v>
      </c>
      <c r="O26" s="34">
        <f>+'INFORMACIÓN BASE'!AC24</f>
        <v>43972</v>
      </c>
      <c r="P26" s="6" t="str">
        <f>+'INFORMACIÓN BASE'!AA24</f>
        <v>Ilimitada//15 AÑOS</v>
      </c>
    </row>
    <row r="27" spans="1:16" ht="408" x14ac:dyDescent="0.25">
      <c r="A27" s="6" t="str">
        <f>+'INFORMACIÓN BASE'!D25</f>
        <v>Gestión Jurídica</v>
      </c>
      <c r="B27" s="6" t="str">
        <f>'INFORMACIÓN BASE'!C25</f>
        <v>ACCIONES DEL CONTENCIOSO ADMINISTRATIVO</v>
      </c>
      <c r="C27" s="6" t="str">
        <f>'INFORMACIÓN BASE'!B25</f>
        <v>Acción de Nulidad y Restablecimiento</v>
      </c>
      <c r="D27" s="6" t="str">
        <f>+'INFORMACIÓN BASE'!I25</f>
        <v>Conformada por documentos de carácter administrativo, que evidencian el mecanismo por el cual una persona que ha sido lesionada por un acto administrativo puede solicitar la anulación de este y se le restablezcan sus derechos.</v>
      </c>
      <c r="E27" s="6" t="str">
        <f>+'INFORMACIÓN BASE'!J25</f>
        <v>Castellano</v>
      </c>
      <c r="F27" s="6" t="str">
        <f>+'INFORMACIÓN BASE'!K25</f>
        <v>DOCUMENTO FISICO Ó DIGITAL</v>
      </c>
      <c r="G27" s="6">
        <f>+'INFORMACIÓN BASE'!N25</f>
        <v>1994</v>
      </c>
      <c r="H27" s="6" t="str">
        <f>+'INFORMACIÓN BASE'!P25</f>
        <v>- Control
- Gestión Jurídica
- Inspección
- Intervención
- Participación y Servicio al Ciudadano
- Vigilancia</v>
      </c>
      <c r="I27" s="6" t="str">
        <f>+'INFORMACIÓN BASE'!Q25</f>
        <v>- Gestión de Tecnologías de la Información
- Gestión Documental</v>
      </c>
      <c r="J27" s="6" t="str">
        <f>+'INFORMACIÓN BASE'!U25</f>
        <v>INFORMACIÓN PÚBLICA CLASIFICADA
INFORMACIÓN PÚBLICA RESERVADA</v>
      </c>
      <c r="K27" s="6" t="str">
        <f>+'INFORMACIÓN BASE'!AT25</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7" s="6" t="s">
        <v>393</v>
      </c>
      <c r="M27" s="6" t="str">
        <f>+'INFORMACIÓN BASE'!AV25</f>
        <v>Teniendo en cuenta el Art. 123 del Código General del Proceso, la información se podrá entregar sólo a las parte intervinientes en el proceso judicial.</v>
      </c>
      <c r="N27" s="6" t="str">
        <f>+'INFORMACIÓN BASE'!Z25</f>
        <v>Parcial, Se pueden entregar datos estadísticos básicos</v>
      </c>
      <c r="O27" s="34">
        <f>+'INFORMACIÓN BASE'!AC25</f>
        <v>43972</v>
      </c>
      <c r="P27" s="6" t="str">
        <f>+'INFORMACIÓN BASE'!AA25</f>
        <v>Ilimitada//15 AÑOS</v>
      </c>
    </row>
    <row r="28" spans="1:16" ht="408" x14ac:dyDescent="0.25">
      <c r="A28" s="6" t="str">
        <f>+'INFORMACIÓN BASE'!D26</f>
        <v>Gestión Jurídica</v>
      </c>
      <c r="B28" s="6" t="str">
        <f>'INFORMACIÓN BASE'!C26</f>
        <v>ACCIONES DEL CONTENCIOSO ADMINISTRATIVO</v>
      </c>
      <c r="C28" s="6" t="str">
        <f>'INFORMACIÓN BASE'!B26</f>
        <v>Acción de Reparación Directa</v>
      </c>
      <c r="D28" s="6" t="str">
        <f>+'INFORMACIÓN BASE'!I26</f>
        <v>Constituida por documentos de carácter administrativo, que reflejan el mecanismo que posibilita a aquel que ha sufrido un daño, poder pedir directamente la reparación causada por la administración</v>
      </c>
      <c r="E28" s="6" t="str">
        <f>+'INFORMACIÓN BASE'!J26</f>
        <v>Castellano</v>
      </c>
      <c r="F28" s="6" t="str">
        <f>+'INFORMACIÓN BASE'!K26</f>
        <v>DOCUMENTO FISICO Ó DIGITAL</v>
      </c>
      <c r="G28" s="6">
        <f>+'INFORMACIÓN BASE'!N26</f>
        <v>1994</v>
      </c>
      <c r="H28" s="6" t="str">
        <f>+'INFORMACIÓN BASE'!P26</f>
        <v>- Control
- Gestión Jurídica
- Inspección
- Intervención
- Participación y Servicio al Ciudadano
- Vigilancia</v>
      </c>
      <c r="I28" s="6" t="str">
        <f>+'INFORMACIÓN BASE'!Q26</f>
        <v>- Gestión de Tecnologías de la Información
- Gestión Documental</v>
      </c>
      <c r="J28" s="6" t="str">
        <f>+'INFORMACIÓN BASE'!U26</f>
        <v>INFORMACIÓN PÚBLICA CLASIFICADA
INFORMACIÓN PÚBLICA RESERVADA</v>
      </c>
      <c r="K28" s="6" t="str">
        <f>+'INFORMACIÓN BASE'!AT26</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8" s="6" t="s">
        <v>393</v>
      </c>
      <c r="M28" s="6" t="str">
        <f>+'INFORMACIÓN BASE'!AV26</f>
        <v>Teniendo en cuenta el Art. 123 del Código General del Proceso, la información se podrá entregar sólo a las parte intervinientes en el proceso judicial.</v>
      </c>
      <c r="N28" s="6" t="str">
        <f>+'INFORMACIÓN BASE'!Z26</f>
        <v>Parcial, Se pueden entregar datos estadísticos básicos</v>
      </c>
      <c r="O28" s="34">
        <f>+'INFORMACIÓN BASE'!AC26</f>
        <v>43972</v>
      </c>
      <c r="P28" s="6" t="str">
        <f>+'INFORMACIÓN BASE'!AA26</f>
        <v>Ilimitada//15 AÑOS</v>
      </c>
    </row>
    <row r="29" spans="1:16" ht="408" x14ac:dyDescent="0.25">
      <c r="A29" s="6" t="str">
        <f>+'INFORMACIÓN BASE'!D27</f>
        <v>Gestión Jurídica</v>
      </c>
      <c r="B29" s="6" t="str">
        <f>'INFORMACIÓN BASE'!C27</f>
        <v>ACTAS</v>
      </c>
      <c r="C29" s="6" t="str">
        <f>'INFORMACIÓN BASE'!B27</f>
        <v>Actas Comité de Defensa Judicial y Conciliación</v>
      </c>
      <c r="D29" s="6" t="str">
        <f>+'INFORMACIÓN BASE'!I27</f>
        <v>Conformado por la documentación de carácter administrativo, que da testimonio de las decisiones tomadas por el comité de defensa judicial y conciliación, el cual se encarga de diseñar políticas orientadas a la defensa de los intereses de la Superintendencia.</v>
      </c>
      <c r="E29" s="6" t="str">
        <f>+'INFORMACIÓN BASE'!J27</f>
        <v>Castellano</v>
      </c>
      <c r="F29" s="6" t="str">
        <f>+'INFORMACIÓN BASE'!K27</f>
        <v>DOCUMENTO FISICO Ó DIGITAL</v>
      </c>
      <c r="G29" s="6">
        <f>+'INFORMACIÓN BASE'!N27</f>
        <v>1994</v>
      </c>
      <c r="H29" s="6" t="str">
        <f>+'INFORMACIÓN BASE'!P27</f>
        <v>- Gestión Jurídica</v>
      </c>
      <c r="I29" s="6" t="str">
        <f>+'INFORMACIÓN BASE'!Q27</f>
        <v>- Gestión de Tecnologías de la Información
- Gestión Documental</v>
      </c>
      <c r="J29" s="6" t="str">
        <f>+'INFORMACIÓN BASE'!U27</f>
        <v>INFORMACIÓN PÚBLICA CLASIFICADA
INFORMACIÓN PÚBLICA RESERVADA</v>
      </c>
      <c r="K29" s="6" t="str">
        <f>+'INFORMACIÓN BASE'!AT27</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29" s="6" t="s">
        <v>393</v>
      </c>
      <c r="M29" s="6" t="str">
        <f>+'INFORMACIÓN BASE'!AV27</f>
        <v>Teniendo en cuenta el Art. 123 del Código General del Proceso, la información se podrá entregar sólo a las parte intervinientes en el proceso judicial.</v>
      </c>
      <c r="N29" s="6" t="str">
        <f>+'INFORMACIÓN BASE'!Z27</f>
        <v>Parcial, Se pueden entregar datos estadísticos básicos</v>
      </c>
      <c r="O29" s="34">
        <f>+'INFORMACIÓN BASE'!AC27</f>
        <v>43972</v>
      </c>
      <c r="P29" s="6" t="str">
        <f>+'INFORMACIÓN BASE'!AA27</f>
        <v>Ilimitada//15 AÑOS</v>
      </c>
    </row>
    <row r="30" spans="1:16" ht="306" x14ac:dyDescent="0.25">
      <c r="A30" s="6" t="str">
        <f>+'INFORMACIÓN BASE'!D28</f>
        <v>Gestión Jurídica</v>
      </c>
      <c r="B30" s="6" t="str">
        <f>'INFORMACIÓN BASE'!C28</f>
        <v>CONCEPTOS</v>
      </c>
      <c r="C30" s="6" t="str">
        <f>'INFORMACIÓN BASE'!B28</f>
        <v>Conceptos Jurídicos</v>
      </c>
      <c r="D30" s="6" t="str">
        <f>+'INFORMACIÓN BASE'!I28</f>
        <v>Constituida por documentos de carácter administrativo, que contienen las opiniones, apreciaciones o juicios, que se expresan en términos de conclusiones, sin efecto jurídico directo sobre la materia de que trata, que sirve como simple elemento de información o criterio de orientación en los temas misionales de la entidad.</v>
      </c>
      <c r="E30" s="6" t="str">
        <f>+'INFORMACIÓN BASE'!J28</f>
        <v>Castellano</v>
      </c>
      <c r="F30" s="6" t="str">
        <f>+'INFORMACIÓN BASE'!K28</f>
        <v>DOCUMENTO FISICO Ó DIGITAL</v>
      </c>
      <c r="G30" s="6">
        <f>+'INFORMACIÓN BASE'!N28</f>
        <v>1998</v>
      </c>
      <c r="H30" s="6" t="str">
        <f>+'INFORMACIÓN BASE'!P28</f>
        <v>- Gestión Jurídica</v>
      </c>
      <c r="I30" s="6" t="str">
        <f>+'INFORMACIÓN BASE'!Q28</f>
        <v>- Gestión de Tecnologías de la Información
- Gestión Documental</v>
      </c>
      <c r="J30" s="6" t="str">
        <f>+'INFORMACIÓN BASE'!U28</f>
        <v>INFORMACIÓN PÚBLICA CLASIFICADA</v>
      </c>
      <c r="K30" s="6" t="str">
        <f>+'INFORMACIÓN BASE'!AT28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30" s="6" t="s">
        <v>397</v>
      </c>
      <c r="M30" s="6" t="str">
        <f>+'INFORMACIÓN BASE'!AV28</f>
        <v>Ley 1581. Se define la clasificación parcial por cuanto se encuentra información de tipo personal y será entregada de manera anonimizada.</v>
      </c>
      <c r="N30" s="6" t="str">
        <f>+'INFORMACIÓN BASE'!Z28</f>
        <v>Parcial</v>
      </c>
      <c r="O30" s="34">
        <f>+'INFORMACIÓN BASE'!AC28</f>
        <v>43972</v>
      </c>
      <c r="P30" s="6" t="str">
        <f>+'INFORMACIÓN BASE'!AA28</f>
        <v>Ilimitado</v>
      </c>
    </row>
    <row r="31" spans="1:16" ht="408" x14ac:dyDescent="0.25">
      <c r="A31" s="6" t="str">
        <f>+'INFORMACIÓN BASE'!D29</f>
        <v>Gestión Jurídica</v>
      </c>
      <c r="B31" s="6" t="str">
        <f>'INFORMACIÓN BASE'!C29</f>
        <v>CONCILIACIONES</v>
      </c>
      <c r="C31" s="6" t="str">
        <f>'INFORMACIÓN BASE'!B29</f>
        <v>Conciliaciones Extrajudiciales</v>
      </c>
      <c r="D31" s="6" t="str">
        <f>+'INFORMACIÓN BASE'!I29</f>
        <v>Conformado por la documentación de carácter administrativo, que hacen parte del mecanismo alternativo de solución de conflictos, que constituye, a la vez, por mandato legal, requisito de procedibilidad.</v>
      </c>
      <c r="E31" s="6" t="str">
        <f>+'INFORMACIÓN BASE'!J29</f>
        <v>Castellano</v>
      </c>
      <c r="F31" s="6" t="str">
        <f>+'INFORMACIÓN BASE'!K29</f>
        <v>DOCUMENTO FISICO Ó DIGITAL</v>
      </c>
      <c r="G31" s="6">
        <f>+'INFORMACIÓN BASE'!N29</f>
        <v>1994</v>
      </c>
      <c r="H31" s="6" t="str">
        <f>+'INFORMACIÓN BASE'!P29</f>
        <v>- Gestión Jurídica</v>
      </c>
      <c r="I31" s="6" t="str">
        <f>+'INFORMACIÓN BASE'!Q29</f>
        <v>- Gestión de Tecnologías de la Información
- Gestión Documental</v>
      </c>
      <c r="J31" s="6" t="str">
        <f>+'INFORMACIÓN BASE'!U29</f>
        <v>INFORMACIÓN PÚBLICA CLASIFICADA
INFORMACIÓN PÚBLICA RESERVADA</v>
      </c>
      <c r="K31" s="6" t="str">
        <f>+'INFORMACIÓN BASE'!AT29</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31" s="6" t="s">
        <v>393</v>
      </c>
      <c r="M31" s="6" t="str">
        <f>+'INFORMACIÓN BASE'!AV29</f>
        <v>Teniendo en cuenta el Art. 123 del Código General del Proceso, la información se podrá entregar sólo a las parte intervinientes en el proceso judicial.</v>
      </c>
      <c r="N31" s="6" t="str">
        <f>+'INFORMACIÓN BASE'!Z29</f>
        <v>Parcial, Se pueden entregar datos estadísticos básicos</v>
      </c>
      <c r="O31" s="34">
        <f>+'INFORMACIÓN BASE'!AC29</f>
        <v>43972</v>
      </c>
      <c r="P31" s="6" t="str">
        <f>+'INFORMACIÓN BASE'!AA29</f>
        <v>Ilimitada//15 AÑOS</v>
      </c>
    </row>
    <row r="32" spans="1:16" ht="408" x14ac:dyDescent="0.25">
      <c r="A32" s="6" t="str">
        <f>+'INFORMACIÓN BASE'!D30</f>
        <v>Gestión Jurídica</v>
      </c>
      <c r="B32" s="6" t="str">
        <f>'INFORMACIÓN BASE'!C30</f>
        <v>PROCESOS</v>
      </c>
      <c r="C32" s="6" t="str">
        <f>'INFORMACIÓN BASE'!B30</f>
        <v>Procesos de Cobro Concursal</v>
      </c>
      <c r="D32" s="6" t="str">
        <f>+'INFORMACIÓN BASE'!I30</f>
        <v>Constituida por documentos de carácter legal del proceso de cobro cuando la empresa deudora no tiene solvencia económica.</v>
      </c>
      <c r="E32" s="6" t="str">
        <f>+'INFORMACIÓN BASE'!J30</f>
        <v>Castellano</v>
      </c>
      <c r="F32" s="6" t="str">
        <f>+'INFORMACIÓN BASE'!K30</f>
        <v>DOCUMENTO FISICO Ó DIGITAL</v>
      </c>
      <c r="G32" s="6">
        <f>+'INFORMACIÓN BASE'!N30</f>
        <v>1994</v>
      </c>
      <c r="H32" s="6" t="str">
        <f>+'INFORMACIÓN BASE'!P30</f>
        <v>- Control
- Control Disciplinario Interno
- Gestión Financiera
- Gestión Jurídica
- Inspección
- Intervención
- Participación y Servicio al Ciudadano
- Vigilancia</v>
      </c>
      <c r="I32" s="6" t="str">
        <f>+'INFORMACIÓN BASE'!Q30</f>
        <v>- Gestión de Tecnologías de la Información
- Gestión Documental</v>
      </c>
      <c r="J32" s="6" t="str">
        <f>+'INFORMACIÓN BASE'!U30</f>
        <v>INFORMACIÓN PÚBLICA CLASIFICADA
INFORMACIÓN PÚBLICA RESERVADA</v>
      </c>
      <c r="K32" s="6" t="str">
        <f>+'INFORMACIÓN BASE'!AT30</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32" s="6" t="s">
        <v>393</v>
      </c>
      <c r="M32" s="6" t="str">
        <f>+'INFORMACIÓN BASE'!AV30</f>
        <v xml:space="preserve">La clasificación dispuesta se asigna en tanto que las medidas decretadas perderían su naturaleza si fueran de público acceso. </v>
      </c>
      <c r="N32" s="6" t="str">
        <f>+'INFORMACIÓN BASE'!Z30</f>
        <v>Total</v>
      </c>
      <c r="O32" s="34">
        <f>+'INFORMACIÓN BASE'!AC30</f>
        <v>43972</v>
      </c>
      <c r="P32" s="6" t="str">
        <f>+'INFORMACIÓN BASE'!AA30</f>
        <v>Ilimitada//15 AÑOS</v>
      </c>
    </row>
    <row r="33" spans="1:16" ht="408" x14ac:dyDescent="0.25">
      <c r="A33" s="6" t="str">
        <f>+'INFORMACIÓN BASE'!D31</f>
        <v>Gestión Jurídica</v>
      </c>
      <c r="B33" s="6" t="str">
        <f>'INFORMACIÓN BASE'!C31</f>
        <v>PROCESOS</v>
      </c>
      <c r="C33" s="6" t="str">
        <f>'INFORMACIÓN BASE'!B31</f>
        <v>Procesos de Cobros Coactivos</v>
      </c>
      <c r="D33" s="6" t="str">
        <f>+'INFORMACIÓN BASE'!I31</f>
        <v>Conformada por documentos de carácter administrativo que permiten evidenciar los procesos de recuperación de cartera por conceptos de contribuciones y multas impuestas por la Superintendencia en desarrollo de sus funciones a las entidades vigiladas.</v>
      </c>
      <c r="E33" s="6" t="str">
        <f>+'INFORMACIÓN BASE'!J31</f>
        <v>Castellano</v>
      </c>
      <c r="F33" s="6" t="str">
        <f>+'INFORMACIÓN BASE'!K31</f>
        <v>DOCUMENTO FISICO Ó DIGITAL</v>
      </c>
      <c r="G33" s="6">
        <f>+'INFORMACIÓN BASE'!N31</f>
        <v>1994</v>
      </c>
      <c r="H33" s="6" t="str">
        <f>+'INFORMACIÓN BASE'!P31</f>
        <v>- Control
- Control Disciplinario Interno
- Gestión Financiera
- Gestión Jurídica
- Inspección
- Intervención
- Participación y Servicio al Ciudadano
- Vigilancia</v>
      </c>
      <c r="I33" s="6" t="str">
        <f>+'INFORMACIÓN BASE'!Q31</f>
        <v>- Gestión de Tecnologías de la Información
- Gestión Documental</v>
      </c>
      <c r="J33" s="6" t="str">
        <f>+'INFORMACIÓN BASE'!U31</f>
        <v>INFORMACIÓN PÚBLICA CLASIFICADA
INFORMACIÓN PÚBLICA RESERVADA</v>
      </c>
      <c r="K33" s="6" t="str">
        <f>+'INFORMACIÓN BASE'!AT31</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33" s="6" t="s">
        <v>393</v>
      </c>
      <c r="M33" s="6" t="str">
        <f>+'INFORMACIÓN BASE'!AV31</f>
        <v xml:space="preserve">La clasificación dispuesta se asigna en tanto que las medidas decretadas perderían su naturaleza si fueran de público acceso. </v>
      </c>
      <c r="N33" s="6" t="str">
        <f>+'INFORMACIÓN BASE'!Z31</f>
        <v>Total</v>
      </c>
      <c r="O33" s="34">
        <f>+'INFORMACIÓN BASE'!AC31</f>
        <v>43972</v>
      </c>
      <c r="P33" s="6" t="str">
        <f>+'INFORMACIÓN BASE'!AA31</f>
        <v>Ilimitada//15 AÑOS</v>
      </c>
    </row>
    <row r="34" spans="1:16" ht="408" x14ac:dyDescent="0.25">
      <c r="A34" s="6" t="str">
        <f>+'INFORMACIÓN BASE'!D32</f>
        <v>Gestión Jurídica</v>
      </c>
      <c r="B34" s="6" t="str">
        <f>'INFORMACIÓN BASE'!C32</f>
        <v>PROCESOS</v>
      </c>
      <c r="C34" s="6" t="str">
        <f>'INFORMACIÓN BASE'!B32</f>
        <v>Procesos de Cobros Persuasivo</v>
      </c>
      <c r="D34" s="6" t="str">
        <f>+'INFORMACIÓN BASE'!I32</f>
        <v>Conformada por documentos de carácter administrativo que permiten evidenciar los procesos de recuperación de cartera por conceptos de contribuciones y multas impuestas por la Superintendencia en desarrollo de sus funciones a las entidades vigiladas. oportunidad dada al contribuyente para realizar el pago</v>
      </c>
      <c r="E34" s="6" t="str">
        <f>+'INFORMACIÓN BASE'!J32</f>
        <v>Castellano</v>
      </c>
      <c r="F34" s="6" t="str">
        <f>+'INFORMACIÓN BASE'!K32</f>
        <v>DOCUMENTO FISICO Ó DIGITAL</v>
      </c>
      <c r="G34" s="6">
        <f>+'INFORMACIÓN BASE'!N32</f>
        <v>1994</v>
      </c>
      <c r="H34" s="6" t="str">
        <f>+'INFORMACIÓN BASE'!P32</f>
        <v>- Gestión Jurídica</v>
      </c>
      <c r="I34" s="6" t="str">
        <f>+'INFORMACIÓN BASE'!Q32</f>
        <v>- Gestión de Tecnologías de la Información
- Gestión Documental</v>
      </c>
      <c r="J34" s="6" t="str">
        <f>+'INFORMACIÓN BASE'!U32</f>
        <v>INFORMACIÓN PÚBLICA CLASIFICADA
INFORMACIÓN PÚBLICA RESERVADA</v>
      </c>
      <c r="K34" s="6" t="str">
        <f>+'INFORMACIÓN BASE'!AT32</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34" s="6" t="s">
        <v>393</v>
      </c>
      <c r="M34" s="6" t="str">
        <f>+'INFORMACIÓN BASE'!AV32</f>
        <v xml:space="preserve">La clasificación dispuesta se asigna en tanto que las medidas decretadas perderían su naturaleza si fueran de público acceso. </v>
      </c>
      <c r="N34" s="6" t="str">
        <f>+'INFORMACIÓN BASE'!Z32</f>
        <v>Total</v>
      </c>
      <c r="O34" s="34">
        <f>+'INFORMACIÓN BASE'!AC32</f>
        <v>43972</v>
      </c>
      <c r="P34" s="6" t="str">
        <f>+'INFORMACIÓN BASE'!AA32</f>
        <v>Ilimitada//15 AÑOS</v>
      </c>
    </row>
    <row r="35" spans="1:16" ht="408" x14ac:dyDescent="0.25">
      <c r="A35" s="6" t="str">
        <f>+'INFORMACIÓN BASE'!D33</f>
        <v>Gestión Jurídica</v>
      </c>
      <c r="B35" s="6" t="str">
        <f>'INFORMACIÓN BASE'!C33</f>
        <v>PROCESOS</v>
      </c>
      <c r="C35" s="6" t="str">
        <f>'INFORMACIÓN BASE'!B33</f>
        <v>Procesos Laborales</v>
      </c>
      <c r="D35" s="6" t="str">
        <f>+'INFORMACIÓN BASE'!I33</f>
        <v>Conformada por los documentos de carácter legal, que evidencian las controversias de tipo laboral entre sus funcionarios y la superintendencia</v>
      </c>
      <c r="E35" s="6" t="str">
        <f>+'INFORMACIÓN BASE'!J33</f>
        <v>Castellano</v>
      </c>
      <c r="F35" s="6" t="str">
        <f>+'INFORMACIÓN BASE'!K33</f>
        <v>DOCUMENTO FISICO Ó DIGITAL</v>
      </c>
      <c r="G35" s="6">
        <f>+'INFORMACIÓN BASE'!N33</f>
        <v>1994</v>
      </c>
      <c r="H35" s="6" t="str">
        <f>+'INFORMACIÓN BASE'!P33</f>
        <v>- Gestión Jurídica</v>
      </c>
      <c r="I35" s="6" t="str">
        <f>+'INFORMACIÓN BASE'!Q33</f>
        <v>- Gestión de Tecnologías de la Información
- Gestión Documental</v>
      </c>
      <c r="J35" s="6" t="str">
        <f>+'INFORMACIÓN BASE'!U33</f>
        <v>INFORMACIÓN PÚBLICA CLASIFICADA
INFORMACIÓN PÚBLICA RESERVADA</v>
      </c>
      <c r="K35" s="6" t="str">
        <f>+'INFORMACIÓN BASE'!AT33</f>
        <v>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e) El debido proceso y la igualdad de las partes en los procesos judiciales</v>
      </c>
      <c r="L35" s="6" t="s">
        <v>393</v>
      </c>
      <c r="M35" s="6" t="str">
        <f>+'INFORMACIÓN BASE'!AV33</f>
        <v>Teniendo en cuenta el Art. 123 del Código General del Proceso, la información se podrá entregar sólo a las parte intervinientes en el proceso judicial.</v>
      </c>
      <c r="N35" s="6" t="str">
        <f>+'INFORMACIÓN BASE'!Z33</f>
        <v>Parcial, Se pueden entregar datos estadísticos básicos</v>
      </c>
      <c r="O35" s="34">
        <f>+'INFORMACIÓN BASE'!AC33</f>
        <v>43972</v>
      </c>
      <c r="P35" s="6" t="str">
        <f>+'INFORMACIÓN BASE'!AA33</f>
        <v>Ilimitada//15 AÑOS</v>
      </c>
    </row>
    <row r="36" spans="1:16" ht="306" x14ac:dyDescent="0.25">
      <c r="A36" s="6" t="str">
        <f>+'INFORMACIÓN BASE'!D34</f>
        <v>Participación y Servicio al Ciudadano</v>
      </c>
      <c r="B36" s="6" t="str">
        <f>'INFORMACIÓN BASE'!C34</f>
        <v>INSTRUMENTOS DE CONTROL</v>
      </c>
      <c r="C36" s="6" t="str">
        <f>'INFORMACIÓN BASE'!B34</f>
        <v xml:space="preserve">Registro Vocales de Control de los Comités de Desarrollo y control Social </v>
      </c>
      <c r="D36" s="6" t="str">
        <f>+'INFORMACIÓN BASE'!I34</f>
        <v>Conformada por documentos de carácter misional, que evidencian el registro, inscripción y modificación de los Vocales de Control y/o Comités de Desarrollo y control Social. - Dirección Territorial Centro.</v>
      </c>
      <c r="E36" s="6" t="str">
        <f>+'INFORMACIÓN BASE'!J34</f>
        <v>Castellano</v>
      </c>
      <c r="F36" s="6" t="str">
        <f>+'INFORMACIÓN BASE'!K34</f>
        <v>DOCUMENTO FISICO Ó DIGITAL</v>
      </c>
      <c r="G36" s="6">
        <f>+'INFORMACIÓN BASE'!N34</f>
        <v>2012</v>
      </c>
      <c r="H36" s="6" t="str">
        <f>+'INFORMACIÓN BASE'!P34</f>
        <v>- Participación y Servicio al Ciudadano</v>
      </c>
      <c r="I36" s="6" t="str">
        <f>+'INFORMACIÓN BASE'!Q34</f>
        <v>- Gestión de Tecnologías de la Información
- Gestión Documental
- Mejora Integral de la Gestión Institucional</v>
      </c>
      <c r="J36" s="6" t="str">
        <f>+'INFORMACIÓN BASE'!U34</f>
        <v>INFORMACIÓN PÚBLICA CLASIFICADA</v>
      </c>
      <c r="K36" s="6" t="str">
        <f>+'INFORMACIÓN BASE'!AT34</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36" s="6" t="s">
        <v>397</v>
      </c>
      <c r="M36" s="6" t="str">
        <f>+'INFORMACIÓN BASE'!AV34</f>
        <v>Ley 1581. Se define la clasificación parcial por cuanto se encuentra información de tipo personal y será entregada de manera anonimizada.</v>
      </c>
      <c r="N36" s="6" t="str">
        <f>+'INFORMACIÓN BASE'!Z34</f>
        <v>Parcial</v>
      </c>
      <c r="O36" s="34">
        <f>+'INFORMACIÓN BASE'!AC34</f>
        <v>43977</v>
      </c>
      <c r="P36" s="6" t="str">
        <f>+'INFORMACIÓN BASE'!AA34</f>
        <v>Ilimitada</v>
      </c>
    </row>
    <row r="37" spans="1:16" ht="306" x14ac:dyDescent="0.25">
      <c r="A37" s="6" t="str">
        <f>+'INFORMACIÓN BASE'!D35</f>
        <v>Participación y Servicio al Ciudadano</v>
      </c>
      <c r="B37" s="6" t="str">
        <f>'INFORMACIÓN BASE'!C35</f>
        <v>INSTRUMENTOS DE CONTROL</v>
      </c>
      <c r="C37" s="6" t="str">
        <f>'INFORMACIÓN BASE'!B35</f>
        <v xml:space="preserve">Registro Vocales de Control de los Comités de Desarrollo y control Social </v>
      </c>
      <c r="D37" s="6" t="str">
        <f>+'INFORMACIÓN BASE'!I35</f>
        <v>Conformada por documentos de carácter misional, que evidencian el registro, inscripción y modificación de los Vocales de Control y/o Comités de Desarrollo y control Social. - Dirección Territorial Norte.</v>
      </c>
      <c r="E37" s="6" t="str">
        <f>+'INFORMACIÓN BASE'!J35</f>
        <v>Castellano</v>
      </c>
      <c r="F37" s="6" t="str">
        <f>+'INFORMACIÓN BASE'!K35</f>
        <v>DOCUMENTO FISICO Ó DIGITAL</v>
      </c>
      <c r="G37" s="6">
        <f>+'INFORMACIÓN BASE'!N35</f>
        <v>2012</v>
      </c>
      <c r="H37" s="6" t="str">
        <f>+'INFORMACIÓN BASE'!P35</f>
        <v>- Participación y Servicio al Ciudadano</v>
      </c>
      <c r="I37" s="6" t="str">
        <f>+'INFORMACIÓN BASE'!Q35</f>
        <v>- Gestión de Tecnologías de la Información
- Gestión Documental
- Mejora Integral de la Gestión Institucional</v>
      </c>
      <c r="J37" s="6" t="str">
        <f>+'INFORMACIÓN BASE'!U35</f>
        <v>INFORMACIÓN PÚBLICA CLASIFICADA</v>
      </c>
      <c r="K37" s="6" t="str">
        <f>+'INFORMACIÓN BASE'!AT35</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37" s="6" t="s">
        <v>397</v>
      </c>
      <c r="M37" s="6" t="str">
        <f>+'INFORMACIÓN BASE'!AV35</f>
        <v>Ley 1581. Se define la clasificación parcial por cuanto se encuentra información de tipo personal y será entregada de manera anonimizada.</v>
      </c>
      <c r="N37" s="6" t="str">
        <f>+'INFORMACIÓN BASE'!Z35</f>
        <v>Parcial</v>
      </c>
      <c r="O37" s="34">
        <f>+'INFORMACIÓN BASE'!AC35</f>
        <v>43977</v>
      </c>
      <c r="P37" s="6" t="str">
        <f>+'INFORMACIÓN BASE'!AA35</f>
        <v>Ilimitada</v>
      </c>
    </row>
    <row r="38" spans="1:16" ht="306" x14ac:dyDescent="0.25">
      <c r="A38" s="6" t="str">
        <f>+'INFORMACIÓN BASE'!D36</f>
        <v>Participación y Servicio al Ciudadano</v>
      </c>
      <c r="B38" s="6" t="str">
        <f>'INFORMACIÓN BASE'!C36</f>
        <v>INSTRUMENTOS DE CONTROL</v>
      </c>
      <c r="C38" s="6" t="str">
        <f>'INFORMACIÓN BASE'!B36</f>
        <v xml:space="preserve">Registro Vocales de Control de los Comités de Desarrollo y control Social </v>
      </c>
      <c r="D38" s="6" t="str">
        <f>+'INFORMACIÓN BASE'!I36</f>
        <v>Conformada por documentos de carácter misional, que evidencian el registro, inscripción y modificación de los Vocales de Control y/o Comités de Desarrollo y control Social. - Dirección Territorial Occidente.</v>
      </c>
      <c r="E38" s="6" t="str">
        <f>+'INFORMACIÓN BASE'!J36</f>
        <v>Castellano</v>
      </c>
      <c r="F38" s="6" t="str">
        <f>+'INFORMACIÓN BASE'!K36</f>
        <v>DOCUMENTO FISICO Ó DIGITAL</v>
      </c>
      <c r="G38" s="6">
        <f>+'INFORMACIÓN BASE'!N36</f>
        <v>2012</v>
      </c>
      <c r="H38" s="6" t="str">
        <f>+'INFORMACIÓN BASE'!P36</f>
        <v>- Participación y Servicio al Ciudadano</v>
      </c>
      <c r="I38" s="6" t="str">
        <f>+'INFORMACIÓN BASE'!Q36</f>
        <v>- Gestión de Tecnologías de la Información
- Gestión Documental
- Mejora Integral de la Gestión Institucional</v>
      </c>
      <c r="J38" s="6" t="str">
        <f>+'INFORMACIÓN BASE'!U36</f>
        <v>INFORMACIÓN PÚBLICA CLASIFICADA</v>
      </c>
      <c r="K38" s="6" t="str">
        <f>+'INFORMACIÓN BASE'!AT36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38" s="6" t="s">
        <v>397</v>
      </c>
      <c r="M38" s="6" t="str">
        <f>+'INFORMACIÓN BASE'!AV36</f>
        <v>Ley 1581. Se define la clasificación parcial por cuanto se encuentra información de tipo personal y será entregada de manera anonimizada.</v>
      </c>
      <c r="N38" s="6" t="str">
        <f>+'INFORMACIÓN BASE'!Z36</f>
        <v>Parcial</v>
      </c>
      <c r="O38" s="34">
        <f>+'INFORMACIÓN BASE'!AC36</f>
        <v>43977</v>
      </c>
      <c r="P38" s="6" t="str">
        <f>+'INFORMACIÓN BASE'!AA36</f>
        <v>Ilimitada</v>
      </c>
    </row>
    <row r="39" spans="1:16" ht="306" x14ac:dyDescent="0.25">
      <c r="A39" s="6" t="str">
        <f>+'INFORMACIÓN BASE'!D37</f>
        <v>Participación y Servicio al Ciudadano</v>
      </c>
      <c r="B39" s="6" t="str">
        <f>'INFORMACIÓN BASE'!C37</f>
        <v>INSTRUMENTOS DE CONTROL</v>
      </c>
      <c r="C39" s="6" t="str">
        <f>'INFORMACIÓN BASE'!B37</f>
        <v xml:space="preserve">Registro Vocales de Control de los Comités de Desarrollo y control Social </v>
      </c>
      <c r="D39" s="6" t="str">
        <f>+'INFORMACIÓN BASE'!I37</f>
        <v>Conformada por documentos de carácter misional, que evidencian el registro, inscripción y modificación de los Vocales de Control y/o Comités de Desarrollo y control Social. - Dirección Territorial Oriente.</v>
      </c>
      <c r="E39" s="6" t="str">
        <f>+'INFORMACIÓN BASE'!J37</f>
        <v>Castellano</v>
      </c>
      <c r="F39" s="6" t="str">
        <f>+'INFORMACIÓN BASE'!K37</f>
        <v>DOCUMENTO FISICO Ó DIGITAL</v>
      </c>
      <c r="G39" s="6">
        <f>+'INFORMACIÓN BASE'!N37</f>
        <v>2012</v>
      </c>
      <c r="H39" s="6" t="str">
        <f>+'INFORMACIÓN BASE'!P37</f>
        <v>- Participación y Servicio al Ciudadano</v>
      </c>
      <c r="I39" s="6" t="str">
        <f>+'INFORMACIÓN BASE'!Q37</f>
        <v>- Gestión de Tecnologías de la Información
- Gestión Documental
- Mejora Integral de la Gestión Institucional</v>
      </c>
      <c r="J39" s="6" t="str">
        <f>+'INFORMACIÓN BASE'!U37</f>
        <v>INFORMACIÓN PÚBLICA CLASIFICADA</v>
      </c>
      <c r="K39" s="6" t="str">
        <f>+'INFORMACIÓN BASE'!AT37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39" s="6" t="s">
        <v>397</v>
      </c>
      <c r="M39" s="6" t="str">
        <f>+'INFORMACIÓN BASE'!AV37</f>
        <v>Ley 1581. Se define la clasificación parcial por cuanto se encuentra información de tipo personal y será entregada de manera anonimizada.</v>
      </c>
      <c r="N39" s="6" t="str">
        <f>+'INFORMACIÓN BASE'!Z37</f>
        <v>Parcial</v>
      </c>
      <c r="O39" s="34">
        <f>+'INFORMACIÓN BASE'!AC37</f>
        <v>43977</v>
      </c>
      <c r="P39" s="6" t="str">
        <f>+'INFORMACIÓN BASE'!AA37</f>
        <v>Ilimitada</v>
      </c>
    </row>
    <row r="40" spans="1:16" ht="306" x14ac:dyDescent="0.25">
      <c r="A40" s="6" t="str">
        <f>+'INFORMACIÓN BASE'!D38</f>
        <v>Participación y Servicio al Ciudadano</v>
      </c>
      <c r="B40" s="6" t="str">
        <f>'INFORMACIÓN BASE'!C38</f>
        <v>INSTRUMENTOS DE CONTROL</v>
      </c>
      <c r="C40" s="6" t="str">
        <f>'INFORMACIÓN BASE'!B38</f>
        <v xml:space="preserve">Registro Vocales de Control de los Comités de Desarrollo y control Social </v>
      </c>
      <c r="D40" s="6" t="str">
        <f>+'INFORMACIÓN BASE'!I38</f>
        <v>Conformada por documentos de carácter misional, que evidencian el registro, inscripción y modificación de los Vocales de Control y/o Comités de Desarrollo y control Social. - Dirección Territorial Suroccidente.</v>
      </c>
      <c r="E40" s="6" t="str">
        <f>+'INFORMACIÓN BASE'!J38</f>
        <v>Castellano</v>
      </c>
      <c r="F40" s="6" t="str">
        <f>+'INFORMACIÓN BASE'!K38</f>
        <v>DOCUMENTO FISICO Ó DIGITAL</v>
      </c>
      <c r="G40" s="6">
        <f>+'INFORMACIÓN BASE'!N38</f>
        <v>2012</v>
      </c>
      <c r="H40" s="6" t="str">
        <f>+'INFORMACIÓN BASE'!P38</f>
        <v>- Participación y Servicio al Ciudadano</v>
      </c>
      <c r="I40" s="6" t="str">
        <f>+'INFORMACIÓN BASE'!Q38</f>
        <v>- Gestión de Tecnologías de la Información
- Gestión Documental
- Mejora Integral de la Gestión Institucional</v>
      </c>
      <c r="J40" s="6" t="str">
        <f>+'INFORMACIÓN BASE'!U38</f>
        <v>INFORMACIÓN PÚBLICA CLASIFICADA</v>
      </c>
      <c r="K40" s="6" t="str">
        <f>+'INFORMACIÓN BASE'!AT38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0" s="6" t="s">
        <v>397</v>
      </c>
      <c r="M40" s="6" t="str">
        <f>+'INFORMACIÓN BASE'!AV38</f>
        <v>Ley 1581. Se define la clasificación parcial por cuanto se encuentra información de tipo personal y será entregada de manera anonimizada.</v>
      </c>
      <c r="N40" s="6" t="str">
        <f>+'INFORMACIÓN BASE'!Z38</f>
        <v>Parcial</v>
      </c>
      <c r="O40" s="34">
        <f>+'INFORMACIÓN BASE'!AC38</f>
        <v>43977</v>
      </c>
      <c r="P40" s="6" t="str">
        <f>+'INFORMACIÓN BASE'!AA38</f>
        <v>Ilimitada</v>
      </c>
    </row>
    <row r="41" spans="1:16" ht="306" x14ac:dyDescent="0.25">
      <c r="A41" s="6" t="str">
        <f>+'INFORMACIÓN BASE'!D39</f>
        <v>Participación y Servicio al Ciudadano</v>
      </c>
      <c r="B41" s="6" t="str">
        <f>'INFORMACIÓN BASE'!C39</f>
        <v>PROGRAMAS</v>
      </c>
      <c r="C41" s="6" t="str">
        <f>'INFORMACIÓN BASE'!B39</f>
        <v>Programa de Participación Ciudadana</v>
      </c>
      <c r="D41" s="6" t="str">
        <f>+'INFORMACIÓN BASE'!I39</f>
        <v>Conformada por documentos de carácter misional, que evidencian el desarrollo de las actividades de participación ciudadana con los diferentes grupos de interes de la entidad. - Dirección Territorial Centro.</v>
      </c>
      <c r="E41" s="6" t="str">
        <f>+'INFORMACIÓN BASE'!J39</f>
        <v>Castellano</v>
      </c>
      <c r="F41" s="6" t="str">
        <f>+'INFORMACIÓN BASE'!K39</f>
        <v>DOCUMENTO FISICO Ó DIGITAL</v>
      </c>
      <c r="G41" s="6">
        <f>+'INFORMACIÓN BASE'!N39</f>
        <v>2012</v>
      </c>
      <c r="H41" s="6" t="str">
        <f>+'INFORMACIÓN BASE'!P39</f>
        <v>- Participación y Servicio al Ciudadano</v>
      </c>
      <c r="I41" s="6" t="str">
        <f>+'INFORMACIÓN BASE'!Q39</f>
        <v>- Gestión de Tecnologías de la Información
- Gestión Documental
- Mejora Integral de la Gestión Institucional</v>
      </c>
      <c r="J41" s="6" t="str">
        <f>+'INFORMACIÓN BASE'!U39</f>
        <v>INFORMACIÓN PÚBLICA CLASIFICADA</v>
      </c>
      <c r="K41" s="6" t="str">
        <f>+'INFORMACIÓN BASE'!AT39</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1" s="6" t="s">
        <v>397</v>
      </c>
      <c r="M41" s="6" t="str">
        <f>+'INFORMACIÓN BASE'!AV39</f>
        <v>Ley 1581. Se define la clasificación parcial por cuanto se encuentra información de tipo personal y será entregada de manera anonimizada.</v>
      </c>
      <c r="N41" s="6" t="str">
        <f>+'INFORMACIÓN BASE'!Z39</f>
        <v>Parcial</v>
      </c>
      <c r="O41" s="34">
        <f>+'INFORMACIÓN BASE'!AC39</f>
        <v>43977</v>
      </c>
      <c r="P41" s="6" t="str">
        <f>+'INFORMACIÓN BASE'!AA39</f>
        <v>Ilimitada</v>
      </c>
    </row>
    <row r="42" spans="1:16" ht="306" x14ac:dyDescent="0.25">
      <c r="A42" s="6" t="str">
        <f>+'INFORMACIÓN BASE'!D40</f>
        <v>Participación y Servicio al Ciudadano</v>
      </c>
      <c r="B42" s="6" t="str">
        <f>'INFORMACIÓN BASE'!C40</f>
        <v>PROGRAMAS</v>
      </c>
      <c r="C42" s="6" t="str">
        <f>'INFORMACIÓN BASE'!B40</f>
        <v>Programa de Participación Ciudadana</v>
      </c>
      <c r="D42" s="6" t="str">
        <f>+'INFORMACIÓN BASE'!I40</f>
        <v>Conformada por documentos de carácter misional, que evidencian el desarrollo de las actividades de participación ciudadana con los diferentes grupos de interes de la entidad. - Dirección Territorial Norte.</v>
      </c>
      <c r="E42" s="6" t="str">
        <f>+'INFORMACIÓN BASE'!J40</f>
        <v>Castellano</v>
      </c>
      <c r="F42" s="6" t="str">
        <f>+'INFORMACIÓN BASE'!K40</f>
        <v>DOCUMENTO FISICO Ó DIGITAL</v>
      </c>
      <c r="G42" s="6">
        <f>+'INFORMACIÓN BASE'!N40</f>
        <v>2012</v>
      </c>
      <c r="H42" s="6" t="str">
        <f>+'INFORMACIÓN BASE'!P40</f>
        <v>- Participación y Servicio al Ciudadano</v>
      </c>
      <c r="I42" s="6" t="str">
        <f>+'INFORMACIÓN BASE'!Q40</f>
        <v>- Gestión de Tecnologías de la Información
- Gestión Documental
- Mejora Integral de la Gestión Institucional</v>
      </c>
      <c r="J42" s="6" t="str">
        <f>+'INFORMACIÓN BASE'!U40</f>
        <v>INFORMACIÓN PÚBLICA CLASIFICADA</v>
      </c>
      <c r="K42" s="6" t="str">
        <f>+'INFORMACIÓN BASE'!AT40</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2" s="6" t="s">
        <v>397</v>
      </c>
      <c r="M42" s="6" t="str">
        <f>+'INFORMACIÓN BASE'!AV40</f>
        <v>Ley 1581. Se define la clasificación parcial por cuanto se encuentra información de tipo personal y será entregada de manera anonimizada.</v>
      </c>
      <c r="N42" s="6" t="str">
        <f>+'INFORMACIÓN BASE'!Z40</f>
        <v>Parcial</v>
      </c>
      <c r="O42" s="34">
        <f>+'INFORMACIÓN BASE'!AC40</f>
        <v>43977</v>
      </c>
      <c r="P42" s="6" t="str">
        <f>+'INFORMACIÓN BASE'!AA40</f>
        <v>Ilimitada</v>
      </c>
    </row>
    <row r="43" spans="1:16" ht="306" x14ac:dyDescent="0.25">
      <c r="A43" s="6" t="str">
        <f>+'INFORMACIÓN BASE'!D41</f>
        <v>Participación y Servicio al Ciudadano</v>
      </c>
      <c r="B43" s="6" t="str">
        <f>'INFORMACIÓN BASE'!C41</f>
        <v>PROGRAMAS</v>
      </c>
      <c r="C43" s="6" t="str">
        <f>'INFORMACIÓN BASE'!B41</f>
        <v>Programa de Participación Ciudadana</v>
      </c>
      <c r="D43" s="6" t="str">
        <f>+'INFORMACIÓN BASE'!I41</f>
        <v>Conformada por documentos de carácter misional, que evidencian el desarrollo de las actividades de participación ciudadana con los diferentes grupos de interes de la entidad. - Dirección Territorial Occidente.</v>
      </c>
      <c r="E43" s="6" t="str">
        <f>+'INFORMACIÓN BASE'!J41</f>
        <v>Castellano</v>
      </c>
      <c r="F43" s="6" t="str">
        <f>+'INFORMACIÓN BASE'!K41</f>
        <v>DOCUMENTO FISICO Ó DIGITAL</v>
      </c>
      <c r="G43" s="6">
        <f>+'INFORMACIÓN BASE'!N41</f>
        <v>2012</v>
      </c>
      <c r="H43" s="6" t="str">
        <f>+'INFORMACIÓN BASE'!P41</f>
        <v>- Participación y Servicio al Ciudadano</v>
      </c>
      <c r="I43" s="6" t="str">
        <f>+'INFORMACIÓN BASE'!Q41</f>
        <v>- Gestión de Tecnologías de la Información
- Gestión Documental
- Mejora Integral de la Gestión Institucional</v>
      </c>
      <c r="J43" s="6" t="str">
        <f>+'INFORMACIÓN BASE'!U41</f>
        <v>INFORMACIÓN PÚBLICA CLASIFICADA</v>
      </c>
      <c r="K43" s="6" t="str">
        <f>+'INFORMACIÓN BASE'!AT41</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3" s="6" t="s">
        <v>397</v>
      </c>
      <c r="M43" s="6" t="str">
        <f>+'INFORMACIÓN BASE'!AV41</f>
        <v>Ley 1581. Se define la clasificación parcial por cuanto se encuentra información de tipo personal y será entregada de manera anonimizada.</v>
      </c>
      <c r="N43" s="6" t="str">
        <f>+'INFORMACIÓN BASE'!Z41</f>
        <v>Parcial</v>
      </c>
      <c r="O43" s="34">
        <f>+'INFORMACIÓN BASE'!AC41</f>
        <v>43977</v>
      </c>
      <c r="P43" s="6" t="str">
        <f>+'INFORMACIÓN BASE'!AA41</f>
        <v>Ilimitada</v>
      </c>
    </row>
    <row r="44" spans="1:16" ht="306" x14ac:dyDescent="0.25">
      <c r="A44" s="6" t="str">
        <f>+'INFORMACIÓN BASE'!D42</f>
        <v>Participación y Servicio al Ciudadano</v>
      </c>
      <c r="B44" s="6" t="str">
        <f>'INFORMACIÓN BASE'!C42</f>
        <v>PROGRAMAS</v>
      </c>
      <c r="C44" s="6" t="str">
        <f>'INFORMACIÓN BASE'!B42</f>
        <v>Programa de Participación Ciudadana</v>
      </c>
      <c r="D44" s="6" t="str">
        <f>+'INFORMACIÓN BASE'!I42</f>
        <v>Conformada por documentos de carácter misional, que evidencian el desarrollo de las actividades de participación ciudadana con los diferentes grupos de interes de la entidad. - Dirección Territorial Oriente.</v>
      </c>
      <c r="E44" s="6" t="str">
        <f>+'INFORMACIÓN BASE'!J42</f>
        <v>Castellano</v>
      </c>
      <c r="F44" s="6" t="str">
        <f>+'INFORMACIÓN BASE'!K42</f>
        <v>DOCUMENTO FISICO Ó DIGITAL</v>
      </c>
      <c r="G44" s="6">
        <f>+'INFORMACIÓN BASE'!N42</f>
        <v>2012</v>
      </c>
      <c r="H44" s="6" t="str">
        <f>+'INFORMACIÓN BASE'!P42</f>
        <v>- Participación y Servicio al Ciudadano</v>
      </c>
      <c r="I44" s="6" t="str">
        <f>+'INFORMACIÓN BASE'!Q42</f>
        <v>- Gestión de Tecnologías de la Información
- Gestión Documental
- Mejora Integral de la Gestión Institucional</v>
      </c>
      <c r="J44" s="6" t="str">
        <f>+'INFORMACIÓN BASE'!U42</f>
        <v>INFORMACIÓN PÚBLICA CLASIFICADA</v>
      </c>
      <c r="K44" s="6" t="str">
        <f>+'INFORMACIÓN BASE'!AT42</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4" s="6" t="s">
        <v>397</v>
      </c>
      <c r="M44" s="6" t="str">
        <f>+'INFORMACIÓN BASE'!AV42</f>
        <v>Ley 1581. Se define la clasificación parcial por cuanto se encuentra información de tipo personal y será entregada de manera anonimizada.</v>
      </c>
      <c r="N44" s="6" t="str">
        <f>+'INFORMACIÓN BASE'!Z42</f>
        <v>Parcial</v>
      </c>
      <c r="O44" s="34">
        <f>+'INFORMACIÓN BASE'!AC42</f>
        <v>43977</v>
      </c>
      <c r="P44" s="6" t="str">
        <f>+'INFORMACIÓN BASE'!AA42</f>
        <v>Ilimitada</v>
      </c>
    </row>
    <row r="45" spans="1:16" ht="306" x14ac:dyDescent="0.25">
      <c r="A45" s="6" t="str">
        <f>+'INFORMACIÓN BASE'!D43</f>
        <v>Participación y Servicio al Ciudadano</v>
      </c>
      <c r="B45" s="6" t="str">
        <f>'INFORMACIÓN BASE'!C43</f>
        <v>PROGRAMAS</v>
      </c>
      <c r="C45" s="6" t="str">
        <f>'INFORMACIÓN BASE'!B43</f>
        <v>Programa de Participación Ciudadana</v>
      </c>
      <c r="D45" s="6" t="str">
        <f>+'INFORMACIÓN BASE'!I43</f>
        <v>Conformada por documentos de carácter misional, que evidencian el desarrollo de las actividades de participación ciudadana con los diferentes grupos de interes de la entidad. - Dirección Territorial Suroccidente.</v>
      </c>
      <c r="E45" s="6" t="str">
        <f>+'INFORMACIÓN BASE'!J43</f>
        <v>Castellano</v>
      </c>
      <c r="F45" s="6" t="str">
        <f>+'INFORMACIÓN BASE'!K43</f>
        <v>DOCUMENTO FISICO Ó DIGITAL</v>
      </c>
      <c r="G45" s="6">
        <f>+'INFORMACIÓN BASE'!N43</f>
        <v>2012</v>
      </c>
      <c r="H45" s="6" t="str">
        <f>+'INFORMACIÓN BASE'!P43</f>
        <v>- Participación y Servicio al Ciudadano</v>
      </c>
      <c r="I45" s="6" t="str">
        <f>+'INFORMACIÓN BASE'!Q43</f>
        <v>- Gestión de Tecnologías de la Información
- Gestión Documental
- Mejora Integral de la Gestión Institucional</v>
      </c>
      <c r="J45" s="6" t="str">
        <f>+'INFORMACIÓN BASE'!U43</f>
        <v>INFORMACIÓN PÚBLICA CLASIFICADA</v>
      </c>
      <c r="K45" s="6" t="str">
        <f>+'INFORMACIÓN BASE'!AT43</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5" s="6" t="s">
        <v>397</v>
      </c>
      <c r="M45" s="6" t="str">
        <f>+'INFORMACIÓN BASE'!AV43</f>
        <v>Ley 1581. Se define la clasificación parcial por cuanto se encuentra información de tipo personal y será entregada de manera anonimizada.</v>
      </c>
      <c r="N45" s="6" t="str">
        <f>+'INFORMACIÓN BASE'!Z43</f>
        <v>Parcial</v>
      </c>
      <c r="O45" s="34">
        <f>+'INFORMACIÓN BASE'!AC43</f>
        <v>43977</v>
      </c>
      <c r="P45" s="6" t="str">
        <f>+'INFORMACIÓN BASE'!AA43</f>
        <v>Ilimitada</v>
      </c>
    </row>
    <row r="46" spans="1:16" ht="306" x14ac:dyDescent="0.25">
      <c r="A46" s="6" t="str">
        <f>+'INFORMACIÓN BASE'!D44</f>
        <v>Participación y Servicio al Ciudadano</v>
      </c>
      <c r="B46" s="6" t="str">
        <f>'INFORMACIÓN BASE'!C44</f>
        <v>RECURSOS</v>
      </c>
      <c r="C46" s="6" t="str">
        <f>'INFORMACIÓN BASE'!B44</f>
        <v>Recursos de Apelación</v>
      </c>
      <c r="D46" s="6" t="str">
        <f>+'INFORMACIÓN BASE'!I44</f>
        <v>Conformada por los documentos de carácter administrativo, que reflejan los procesos abiertos a las entidades vigiladas en lo que tiene que ver con la obligacion de resolver los recursos de apelación conforme el articulo 154 de la ley 142 de 1994. - Dirección Territorial Centro.</v>
      </c>
      <c r="E46" s="6" t="str">
        <f>+'INFORMACIÓN BASE'!J44</f>
        <v>Castellano</v>
      </c>
      <c r="F46" s="6" t="str">
        <f>+'INFORMACIÓN BASE'!K44</f>
        <v>DOCUMENTO FISICO Ó DIGITAL</v>
      </c>
      <c r="G46" s="6">
        <f>+'INFORMACIÓN BASE'!N44</f>
        <v>2012</v>
      </c>
      <c r="H46" s="6" t="str">
        <f>+'INFORMACIÓN BASE'!P44</f>
        <v>- Participación y Servicio al Ciudadano</v>
      </c>
      <c r="I46" s="6" t="str">
        <f>+'INFORMACIÓN BASE'!Q44</f>
        <v>- Gestión de Tecnologías de la Información
- Gestión Documental
- Mejora Integral de la Gestión Institucional</v>
      </c>
      <c r="J46" s="6" t="str">
        <f>+'INFORMACIÓN BASE'!U44</f>
        <v>INFORMACIÓN PÚBLICA
INFORMACIÓN PÚBLICA CLASIFICADA</v>
      </c>
      <c r="K46" s="6" t="str">
        <f>+'INFORMACIÓN BASE'!AT44</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6" s="6" t="s">
        <v>397</v>
      </c>
      <c r="M46" s="6" t="str">
        <f>+'INFORMACIÓN BASE'!AV44</f>
        <v>Ley 1581. Se define la clasificación parcial por cuanto se encuentra información de tipo personal y será entregada de manera anonimizada.</v>
      </c>
      <c r="N46" s="6" t="str">
        <f>+'INFORMACIÓN BASE'!Z44</f>
        <v>Parcial</v>
      </c>
      <c r="O46" s="34">
        <f>+'INFORMACIÓN BASE'!AC44</f>
        <v>43977</v>
      </c>
      <c r="P46" s="6" t="str">
        <f>+'INFORMACIÓN BASE'!AA44</f>
        <v>Ilimitada</v>
      </c>
    </row>
    <row r="47" spans="1:16" ht="306" x14ac:dyDescent="0.25">
      <c r="A47" s="6" t="str">
        <f>+'INFORMACIÓN BASE'!D45</f>
        <v>Participación y Servicio al Ciudadano</v>
      </c>
      <c r="B47" s="6" t="str">
        <f>'INFORMACIÓN BASE'!C45</f>
        <v>RECURSOS</v>
      </c>
      <c r="C47" s="6" t="str">
        <f>'INFORMACIÓN BASE'!B45</f>
        <v>Recursos de Apelación</v>
      </c>
      <c r="D47" s="6" t="str">
        <f>+'INFORMACIÓN BASE'!I45</f>
        <v>Conformada por los documentos de carácter administrativo, que reflejan los procesos abiertos a las entidades vigiladas en lo que tiene que ver con la obligacion de resolver los recursos de apelación conforme el articulo 154 de la ley 142 de 1994. - Dirección Territorial Norte.</v>
      </c>
      <c r="E47" s="6" t="str">
        <f>+'INFORMACIÓN BASE'!J45</f>
        <v>Castellano</v>
      </c>
      <c r="F47" s="6" t="str">
        <f>+'INFORMACIÓN BASE'!K45</f>
        <v>DOCUMENTO FISICO Ó DIGITAL</v>
      </c>
      <c r="G47" s="6">
        <f>+'INFORMACIÓN BASE'!N45</f>
        <v>2012</v>
      </c>
      <c r="H47" s="6" t="str">
        <f>+'INFORMACIÓN BASE'!P45</f>
        <v>- Participación y Servicio al Ciudadano</v>
      </c>
      <c r="I47" s="6" t="str">
        <f>+'INFORMACIÓN BASE'!Q45</f>
        <v>- Gestión de Tecnologías de la Información
- Gestión Documental
- Mejora Integral de la Gestión Institucional</v>
      </c>
      <c r="J47" s="6" t="str">
        <f>+'INFORMACIÓN BASE'!U45</f>
        <v>INFORMACIÓN PÚBLICA
INFORMACIÓN PÚBLICA CLASIFICADA</v>
      </c>
      <c r="K47" s="6" t="str">
        <f>+'INFORMACIÓN BASE'!AT45</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7" s="6" t="s">
        <v>397</v>
      </c>
      <c r="M47" s="6" t="str">
        <f>+'INFORMACIÓN BASE'!AV45</f>
        <v>Ley 1581, Se define la clasificación parcial por cuanto se encuentra información de tipo personal y será entregada de manera anonimizada y la información es pública después del fallo.</v>
      </c>
      <c r="N47" s="6" t="str">
        <f>+'INFORMACIÓN BASE'!Z45</f>
        <v>Parcial</v>
      </c>
      <c r="O47" s="34">
        <f>+'INFORMACIÓN BASE'!AC45</f>
        <v>43977</v>
      </c>
      <c r="P47" s="6" t="str">
        <f>+'INFORMACIÓN BASE'!AA45</f>
        <v>Ilimitada</v>
      </c>
    </row>
    <row r="48" spans="1:16" ht="306" x14ac:dyDescent="0.25">
      <c r="A48" s="6" t="str">
        <f>+'INFORMACIÓN BASE'!D46</f>
        <v>Participación y Servicio al Ciudadano</v>
      </c>
      <c r="B48" s="6" t="str">
        <f>'INFORMACIÓN BASE'!C46</f>
        <v>RECURSOS</v>
      </c>
      <c r="C48" s="6" t="str">
        <f>'INFORMACIÓN BASE'!B46</f>
        <v>Recursos de Apelación</v>
      </c>
      <c r="D48" s="6" t="str">
        <f>+'INFORMACIÓN BASE'!I46</f>
        <v>Conformada por los documentos de carácter administrativo, que reflejan los procesos abiertos a las entidades vigiladas en lo que tiene que ver con la obligacion de resolver los recursos de apelación conforme el articulo 154 de la ley 142 de 1994. - Dirección Territorial Occidente.</v>
      </c>
      <c r="E48" s="6" t="str">
        <f>+'INFORMACIÓN BASE'!J46</f>
        <v>Castellano</v>
      </c>
      <c r="F48" s="6" t="str">
        <f>+'INFORMACIÓN BASE'!K46</f>
        <v>DOCUMENTO FISICO Ó DIGITAL</v>
      </c>
      <c r="G48" s="6">
        <f>+'INFORMACIÓN BASE'!N46</f>
        <v>2012</v>
      </c>
      <c r="H48" s="6" t="str">
        <f>+'INFORMACIÓN BASE'!P46</f>
        <v>- Participación y Servicio al Ciudadano</v>
      </c>
      <c r="I48" s="6" t="str">
        <f>+'INFORMACIÓN BASE'!Q46</f>
        <v>- Gestión de Tecnologías de la Información
- Gestión Documental
- Mejora Integral de la Gestión Institucional</v>
      </c>
      <c r="J48" s="6" t="str">
        <f>+'INFORMACIÓN BASE'!U46</f>
        <v>INFORMACIÓN PÚBLICA
INFORMACIÓN PÚBLICA CLASIFICADA</v>
      </c>
      <c r="K48" s="6" t="str">
        <f>+'INFORMACIÓN BASE'!AT46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8" s="6" t="s">
        <v>397</v>
      </c>
      <c r="M48" s="6" t="str">
        <f>+'INFORMACIÓN BASE'!AV46</f>
        <v>Ley 1581. Se define la clasificación parcial por cuanto se encuentra información de tipo personal y será entregada de manera anonimizada.</v>
      </c>
      <c r="N48" s="6" t="str">
        <f>+'INFORMACIÓN BASE'!Z46</f>
        <v>Parcial</v>
      </c>
      <c r="O48" s="34">
        <f>+'INFORMACIÓN BASE'!AC46</f>
        <v>43977</v>
      </c>
      <c r="P48" s="6" t="str">
        <f>+'INFORMACIÓN BASE'!AA46</f>
        <v>Ilimitada</v>
      </c>
    </row>
    <row r="49" spans="1:16" ht="306" x14ac:dyDescent="0.25">
      <c r="A49" s="6" t="str">
        <f>+'INFORMACIÓN BASE'!D47</f>
        <v>Participación y Servicio al Ciudadano</v>
      </c>
      <c r="B49" s="6" t="str">
        <f>'INFORMACIÓN BASE'!C47</f>
        <v>RECURSOS</v>
      </c>
      <c r="C49" s="6" t="str">
        <f>'INFORMACIÓN BASE'!B47</f>
        <v>Recursos de Apelación</v>
      </c>
      <c r="D49" s="6" t="str">
        <f>+'INFORMACIÓN BASE'!I47</f>
        <v>Conformada por los documentos de carácter administrativo, que reflejan los procesos abiertos a las entidades vigiladas en lo que tiene que ver con la obligacion de resolver los recursos de apelación conforme el articulo 154 de la ley 142 de 1994. - Dirección Territorial Oriente.</v>
      </c>
      <c r="E49" s="6" t="str">
        <f>+'INFORMACIÓN BASE'!J47</f>
        <v>Castellano</v>
      </c>
      <c r="F49" s="6" t="str">
        <f>+'INFORMACIÓN BASE'!K47</f>
        <v>DOCUMENTO FISICO Ó DIGITAL</v>
      </c>
      <c r="G49" s="6">
        <f>+'INFORMACIÓN BASE'!N47</f>
        <v>2012</v>
      </c>
      <c r="H49" s="6" t="str">
        <f>+'INFORMACIÓN BASE'!P47</f>
        <v>- Participación y Servicio al Ciudadano</v>
      </c>
      <c r="I49" s="6" t="str">
        <f>+'INFORMACIÓN BASE'!Q47</f>
        <v>- Gestión de Tecnologías de la Información
- Gestión Documental
- Mejora Integral de la Gestión Institucional</v>
      </c>
      <c r="J49" s="6" t="str">
        <f>+'INFORMACIÓN BASE'!U47</f>
        <v>INFORMACIÓN PÚBLICA
INFORMACIÓN PÚBLICA CLASIFICADA</v>
      </c>
      <c r="K49" s="6" t="str">
        <f>+'INFORMACIÓN BASE'!AT47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49" s="6" t="s">
        <v>397</v>
      </c>
      <c r="M49" s="6" t="str">
        <f>+'INFORMACIÓN BASE'!AV47</f>
        <v>Ley 1581. Se define la clasificación parcial por cuanto se encuentra información de tipo personal y será entregada de manera anonimizada.</v>
      </c>
      <c r="N49" s="6" t="str">
        <f>+'INFORMACIÓN BASE'!Z47</f>
        <v>Parcial</v>
      </c>
      <c r="O49" s="34">
        <f>+'INFORMACIÓN BASE'!AC47</f>
        <v>43977</v>
      </c>
      <c r="P49" s="6" t="str">
        <f>+'INFORMACIÓN BASE'!AA47</f>
        <v>Ilimitada</v>
      </c>
    </row>
    <row r="50" spans="1:16" ht="306" x14ac:dyDescent="0.25">
      <c r="A50" s="6" t="str">
        <f>+'INFORMACIÓN BASE'!D48</f>
        <v>Participación y Servicio al Ciudadano</v>
      </c>
      <c r="B50" s="6" t="str">
        <f>'INFORMACIÓN BASE'!C48</f>
        <v>RECURSOS</v>
      </c>
      <c r="C50" s="6" t="str">
        <f>'INFORMACIÓN BASE'!B48</f>
        <v>Recursos de Apelación</v>
      </c>
      <c r="D50" s="6" t="str">
        <f>+'INFORMACIÓN BASE'!I48</f>
        <v>Conformada por los documentos de carácter administrativo, que reflejan los procesos abiertos a las entidades vigiladas en lo que tiene que ver con la obligacion de resolver los recursos de apelación conforme el articulo 154 de la ley 142 de 1994. - Dirección Territorial Suroccidente.</v>
      </c>
      <c r="E50" s="6" t="str">
        <f>+'INFORMACIÓN BASE'!J48</f>
        <v>Castellano</v>
      </c>
      <c r="F50" s="6" t="str">
        <f>+'INFORMACIÓN BASE'!K48</f>
        <v>DOCUMENTO FISICO Ó DIGITAL</v>
      </c>
      <c r="G50" s="6">
        <f>+'INFORMACIÓN BASE'!N48</f>
        <v>2012</v>
      </c>
      <c r="H50" s="6" t="str">
        <f>+'INFORMACIÓN BASE'!P48</f>
        <v>- Participación y Servicio al Ciudadano</v>
      </c>
      <c r="I50" s="6" t="str">
        <f>+'INFORMACIÓN BASE'!Q48</f>
        <v>- Gestión de Tecnologías de la Información
- Gestión Documental
- Mejora Integral de la Gestión Institucional</v>
      </c>
      <c r="J50" s="6" t="str">
        <f>+'INFORMACIÓN BASE'!U48</f>
        <v>INFORMACIÓN PÚBLICA
INFORMACIÓN PÚBLICA CLASIFICADA</v>
      </c>
      <c r="K50" s="6" t="str">
        <f>+'INFORMACIÓN BASE'!AT48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0" s="6" t="s">
        <v>397</v>
      </c>
      <c r="M50" s="6" t="str">
        <f>+'INFORMACIÓN BASE'!AV48</f>
        <v>Ley 1581. Se define la clasificación parcial por cuanto se encuentra información de tipo personal y será entregada de manera anonimizada.</v>
      </c>
      <c r="N50" s="6" t="str">
        <f>+'INFORMACIÓN BASE'!Z48</f>
        <v>Parcial</v>
      </c>
      <c r="O50" s="34">
        <f>+'INFORMACIÓN BASE'!AC48</f>
        <v>43977</v>
      </c>
      <c r="P50" s="6" t="str">
        <f>+'INFORMACIÓN BASE'!AA48</f>
        <v>Ilimitada</v>
      </c>
    </row>
    <row r="51" spans="1:16" ht="306" x14ac:dyDescent="0.25">
      <c r="A51" s="6" t="str">
        <f>+'INFORMACIÓN BASE'!D49</f>
        <v>Participación y Servicio al Ciudadano</v>
      </c>
      <c r="B51" s="6" t="str">
        <f>'INFORMACIÓN BASE'!C49</f>
        <v>RECURSOS</v>
      </c>
      <c r="C51" s="6" t="str">
        <f>'INFORMACIÓN BASE'!B49</f>
        <v>Recursos de Queja</v>
      </c>
      <c r="D51" s="6" t="str">
        <f>+'INFORMACIÓN BASE'!I49</f>
        <v>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Centro.</v>
      </c>
      <c r="E51" s="6" t="str">
        <f>+'INFORMACIÓN BASE'!J49</f>
        <v>Castellano</v>
      </c>
      <c r="F51" s="6" t="str">
        <f>+'INFORMACIÓN BASE'!K49</f>
        <v>DOCUMENTO FISICO Ó DIGITAL</v>
      </c>
      <c r="G51" s="6">
        <f>+'INFORMACIÓN BASE'!N49</f>
        <v>2012</v>
      </c>
      <c r="H51" s="6" t="str">
        <f>+'INFORMACIÓN BASE'!P49</f>
        <v>- Participación y Servicio al Ciudadano</v>
      </c>
      <c r="I51" s="6" t="str">
        <f>+'INFORMACIÓN BASE'!Q49</f>
        <v>- Gestión de Tecnologías de la Información
- Gestión Documental
- Mejora Integral de la Gestión Institucional</v>
      </c>
      <c r="J51" s="6" t="str">
        <f>+'INFORMACIÓN BASE'!U49</f>
        <v>INFORMACIÓN PÚBLICA
INFORMACIÓN PÚBLICA CLASIFICADA</v>
      </c>
      <c r="K51" s="6" t="str">
        <f>+'INFORMACIÓN BASE'!AT49</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1" s="6" t="s">
        <v>397</v>
      </c>
      <c r="M51" s="6" t="str">
        <f>+'INFORMACIÓN BASE'!AV49</f>
        <v>Ley 1581. Se define la clasificación parcial por cuanto se encuentra información de tipo personal y será entregada de manera anonimizada.</v>
      </c>
      <c r="N51" s="6" t="str">
        <f>+'INFORMACIÓN BASE'!Z49</f>
        <v>Parcial</v>
      </c>
      <c r="O51" s="34">
        <f>+'INFORMACIÓN BASE'!AC49</f>
        <v>43977</v>
      </c>
      <c r="P51" s="6" t="str">
        <f>+'INFORMACIÓN BASE'!AA49</f>
        <v>Ilimitada</v>
      </c>
    </row>
    <row r="52" spans="1:16" ht="306" x14ac:dyDescent="0.25">
      <c r="A52" s="6" t="str">
        <f>+'INFORMACIÓN BASE'!D50</f>
        <v>Participación y Servicio al Ciudadano</v>
      </c>
      <c r="B52" s="6" t="str">
        <f>'INFORMACIÓN BASE'!C50</f>
        <v>RECURSOS</v>
      </c>
      <c r="C52" s="6" t="str">
        <f>'INFORMACIÓN BASE'!B50</f>
        <v>Recursos de Queja</v>
      </c>
      <c r="D52" s="6" t="str">
        <f>+'INFORMACIÓN BASE'!I50</f>
        <v>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Norte.</v>
      </c>
      <c r="E52" s="6" t="str">
        <f>+'INFORMACIÓN BASE'!J50</f>
        <v>Castellano</v>
      </c>
      <c r="F52" s="6" t="str">
        <f>+'INFORMACIÓN BASE'!K50</f>
        <v>DOCUMENTO FISICO Ó DIGITAL</v>
      </c>
      <c r="G52" s="6">
        <f>+'INFORMACIÓN BASE'!N50</f>
        <v>2012</v>
      </c>
      <c r="H52" s="6" t="str">
        <f>+'INFORMACIÓN BASE'!P50</f>
        <v>- Participación y Servicio al Ciudadano</v>
      </c>
      <c r="I52" s="6" t="str">
        <f>+'INFORMACIÓN BASE'!Q50</f>
        <v>- Gestión de Tecnologías de la Información
- Gestión Documental
- Mejora Integral de la Gestión Institucional</v>
      </c>
      <c r="J52" s="6" t="str">
        <f>+'INFORMACIÓN BASE'!U50</f>
        <v>INFORMACIÓN PÚBLICA
INFORMACIÓN PÚBLICA CLASIFICADA</v>
      </c>
      <c r="K52" s="6" t="str">
        <f>+'INFORMACIÓN BASE'!AT50</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2" s="6" t="s">
        <v>397</v>
      </c>
      <c r="M52" s="6" t="str">
        <f>+'INFORMACIÓN BASE'!AV50</f>
        <v>Ley 1581. Se define la clasificación parcial por cuanto se encuentra información de tipo personal y será entregada de manera anonimizada.</v>
      </c>
      <c r="N52" s="6" t="str">
        <f>+'INFORMACIÓN BASE'!Z50</f>
        <v>Parcial</v>
      </c>
      <c r="O52" s="34">
        <f>+'INFORMACIÓN BASE'!AC50</f>
        <v>43977</v>
      </c>
      <c r="P52" s="6" t="str">
        <f>+'INFORMACIÓN BASE'!AA50</f>
        <v>Ilimitada</v>
      </c>
    </row>
    <row r="53" spans="1:16" ht="306" x14ac:dyDescent="0.25">
      <c r="A53" s="6" t="str">
        <f>+'INFORMACIÓN BASE'!D51</f>
        <v>Participación y Servicio al Ciudadano</v>
      </c>
      <c r="B53" s="6" t="str">
        <f>'INFORMACIÓN BASE'!C51</f>
        <v>RECURSOS</v>
      </c>
      <c r="C53" s="6" t="str">
        <f>'INFORMACIÓN BASE'!B51</f>
        <v>Recursos de Queja</v>
      </c>
      <c r="D53" s="6" t="str">
        <f>+'INFORMACIÓN BASE'!I51</f>
        <v>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Occidente.</v>
      </c>
      <c r="E53" s="6" t="str">
        <f>+'INFORMACIÓN BASE'!J51</f>
        <v>Castellano</v>
      </c>
      <c r="F53" s="6" t="str">
        <f>+'INFORMACIÓN BASE'!K51</f>
        <v>DOCUMENTO FISICO Ó DIGITAL</v>
      </c>
      <c r="G53" s="6">
        <f>+'INFORMACIÓN BASE'!N51</f>
        <v>2012</v>
      </c>
      <c r="H53" s="6" t="str">
        <f>+'INFORMACIÓN BASE'!P51</f>
        <v>- Participación y Servicio al Ciudadano</v>
      </c>
      <c r="I53" s="6" t="str">
        <f>+'INFORMACIÓN BASE'!Q51</f>
        <v>- Gestión de Tecnologías de la Información
- Gestión Documental
- Mejora Integral de la Gestión Institucional</v>
      </c>
      <c r="J53" s="6" t="str">
        <f>+'INFORMACIÓN BASE'!U51</f>
        <v>INFORMACIÓN PÚBLICA
INFORMACIÓN PÚBLICA CLASIFICADA</v>
      </c>
      <c r="K53" s="6" t="str">
        <f>+'INFORMACIÓN BASE'!AT51</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3" s="6" t="s">
        <v>397</v>
      </c>
      <c r="M53" s="6" t="str">
        <f>+'INFORMACIÓN BASE'!AV51</f>
        <v>Ley 1581. Se define la clasificación parcial por cuanto se encuentra información de tipo personal y será entregada de manera anonimizada.</v>
      </c>
      <c r="N53" s="6" t="str">
        <f>+'INFORMACIÓN BASE'!Z51</f>
        <v>Parcial</v>
      </c>
      <c r="O53" s="34">
        <f>+'INFORMACIÓN BASE'!AC51</f>
        <v>43977</v>
      </c>
      <c r="P53" s="6" t="str">
        <f>+'INFORMACIÓN BASE'!AA51</f>
        <v>Ilimitada</v>
      </c>
    </row>
    <row r="54" spans="1:16" ht="306" x14ac:dyDescent="0.25">
      <c r="A54" s="6" t="str">
        <f>+'INFORMACIÓN BASE'!D52</f>
        <v>Participación y Servicio al Ciudadano</v>
      </c>
      <c r="B54" s="6" t="str">
        <f>'INFORMACIÓN BASE'!C52</f>
        <v>RECURSOS</v>
      </c>
      <c r="C54" s="6" t="str">
        <f>'INFORMACIÓN BASE'!B52</f>
        <v>Recursos de Queja</v>
      </c>
      <c r="D54" s="6" t="str">
        <f>+'INFORMACIÓN BASE'!I52</f>
        <v>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Oriente.</v>
      </c>
      <c r="E54" s="6" t="str">
        <f>+'INFORMACIÓN BASE'!J52</f>
        <v>Castellano</v>
      </c>
      <c r="F54" s="6" t="str">
        <f>+'INFORMACIÓN BASE'!K52</f>
        <v>DOCUMENTO FISICO Ó DIGITAL</v>
      </c>
      <c r="G54" s="6">
        <f>+'INFORMACIÓN BASE'!N52</f>
        <v>2012</v>
      </c>
      <c r="H54" s="6" t="str">
        <f>+'INFORMACIÓN BASE'!P52</f>
        <v>- Participación y Servicio al Ciudadano</v>
      </c>
      <c r="I54" s="6" t="str">
        <f>+'INFORMACIÓN BASE'!Q52</f>
        <v>- Gestión de Tecnologías de la Información
- Gestión Documental
- Mejora Integral de la Gestión Institucional</v>
      </c>
      <c r="J54" s="6" t="str">
        <f>+'INFORMACIÓN BASE'!U52</f>
        <v>INFORMACIÓN PÚBLICA
INFORMACIÓN PÚBLICA CLASIFICADA</v>
      </c>
      <c r="K54" s="6" t="str">
        <f>+'INFORMACIÓN BASE'!AT52</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4" s="6" t="s">
        <v>397</v>
      </c>
      <c r="M54" s="6" t="str">
        <f>+'INFORMACIÓN BASE'!AV52</f>
        <v>Ley 1581. Se define la clasificación parcial por cuanto se encuentra información de tipo personal y será entregada de manera anonimizada.</v>
      </c>
      <c r="N54" s="6" t="str">
        <f>+'INFORMACIÓN BASE'!Z52</f>
        <v>Parcial</v>
      </c>
      <c r="O54" s="34">
        <f>+'INFORMACIÓN BASE'!AC52</f>
        <v>43977</v>
      </c>
      <c r="P54" s="6" t="str">
        <f>+'INFORMACIÓN BASE'!AA52</f>
        <v>Ilimitada</v>
      </c>
    </row>
    <row r="55" spans="1:16" ht="306" x14ac:dyDescent="0.25">
      <c r="A55" s="6" t="str">
        <f>+'INFORMACIÓN BASE'!D53</f>
        <v>Participación y Servicio al Ciudadano</v>
      </c>
      <c r="B55" s="6" t="str">
        <f>'INFORMACIÓN BASE'!C53</f>
        <v>RECURSOS</v>
      </c>
      <c r="C55" s="6" t="str">
        <f>'INFORMACIÓN BASE'!B53</f>
        <v>Recursos de Queja</v>
      </c>
      <c r="D55" s="6" t="str">
        <f>+'INFORMACIÓN BASE'!I53</f>
        <v>Conformada por los documentos de carácter administrativo, que reflejan los procesos abiertos a las entidades vigiladas en lo que tiene que ver con la obligacion de resolver los recursos de queja contra los actos empresariales que rechaza el recurso de apelacion presentado por el usuario. - Dirección Territorial Suroccidente.</v>
      </c>
      <c r="E55" s="6" t="str">
        <f>+'INFORMACIÓN BASE'!J53</f>
        <v>Castellano</v>
      </c>
      <c r="F55" s="6" t="str">
        <f>+'INFORMACIÓN BASE'!K53</f>
        <v>DOCUMENTO FISICO Ó DIGITAL</v>
      </c>
      <c r="G55" s="6">
        <f>+'INFORMACIÓN BASE'!N53</f>
        <v>2012</v>
      </c>
      <c r="H55" s="6" t="str">
        <f>+'INFORMACIÓN BASE'!P53</f>
        <v>- Participación y Servicio al Ciudadano</v>
      </c>
      <c r="I55" s="6" t="str">
        <f>+'INFORMACIÓN BASE'!Q53</f>
        <v>- Gestión de Tecnologías de la Información
- Gestión Documental
- Mejora Integral de la Gestión Institucional</v>
      </c>
      <c r="J55" s="6" t="str">
        <f>+'INFORMACIÓN BASE'!U53</f>
        <v>INFORMACIÓN PÚBLICA
INFORMACIÓN PÚBLICA CLASIFICADA</v>
      </c>
      <c r="K55" s="6" t="str">
        <f>+'INFORMACIÓN BASE'!AT53</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5" s="6" t="s">
        <v>397</v>
      </c>
      <c r="M55" s="6" t="str">
        <f>+'INFORMACIÓN BASE'!AV53</f>
        <v>Ley 1581. Se define la clasificación parcial por cuanto se encuentra información de tipo personal y será entregada de manera anonimizada.</v>
      </c>
      <c r="N55" s="6" t="str">
        <f>+'INFORMACIÓN BASE'!Z53</f>
        <v>Parcial</v>
      </c>
      <c r="O55" s="34">
        <f>+'INFORMACIÓN BASE'!AC53</f>
        <v>43977</v>
      </c>
      <c r="P55" s="6" t="str">
        <f>+'INFORMACIÓN BASE'!AA53</f>
        <v>Ilimitada</v>
      </c>
    </row>
    <row r="56" spans="1:16" ht="306" x14ac:dyDescent="0.25">
      <c r="A56" s="6" t="str">
        <f>+'INFORMACIÓN BASE'!D54</f>
        <v>Participación y Servicio al Ciudadano</v>
      </c>
      <c r="B56" s="6" t="str">
        <f>'INFORMACIÓN BASE'!C54</f>
        <v>RECURSOS</v>
      </c>
      <c r="C56" s="6" t="str">
        <f>'INFORMACIÓN BASE'!B54</f>
        <v>Recursos de Reposición</v>
      </c>
      <c r="D56" s="6" t="str">
        <f>+'INFORMACIÓN BASE'!I54</f>
        <v>Conformada por los documentos de carácter administrativo, que reflejan los procesos abiertos a las entidades vigiladas por el incumplimiento al articulo 158 de la Ley 142 de 1994. - Dirección General Territorial.</v>
      </c>
      <c r="E56" s="6" t="str">
        <f>+'INFORMACIÓN BASE'!J54</f>
        <v>Castellano</v>
      </c>
      <c r="F56" s="6" t="str">
        <f>+'INFORMACIÓN BASE'!K54</f>
        <v>DOCUMENTO FISICO Ó DIGITAL</v>
      </c>
      <c r="G56" s="6">
        <f>+'INFORMACIÓN BASE'!N54</f>
        <v>2012</v>
      </c>
      <c r="H56" s="6" t="str">
        <f>+'INFORMACIÓN BASE'!P54</f>
        <v>- Participación y Servicio al Ciudadano</v>
      </c>
      <c r="I56" s="6" t="str">
        <f>+'INFORMACIÓN BASE'!Q54</f>
        <v>- Gestión de Tecnologías de la Información
- Gestión Documental
- Mejora Integral de la Gestión Institucional</v>
      </c>
      <c r="J56" s="6" t="str">
        <f>+'INFORMACIÓN BASE'!U54</f>
        <v>INFORMACIÓN PÚBLICA
INFORMACIÓN PÚBLICA CLASIFICADA</v>
      </c>
      <c r="K56" s="6" t="str">
        <f>+'INFORMACIÓN BASE'!AT54</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6" s="6" t="s">
        <v>397</v>
      </c>
      <c r="M56" s="6" t="str">
        <f>+'INFORMACIÓN BASE'!AV54</f>
        <v>Ley 1581. Se define la clasificación parcial por cuanto se encuentra información de tipo personal y será entregada de manera anonimizada.</v>
      </c>
      <c r="N56" s="6" t="str">
        <f>+'INFORMACIÓN BASE'!Z54</f>
        <v>Parcial</v>
      </c>
      <c r="O56" s="34">
        <f>+'INFORMACIÓN BASE'!AC54</f>
        <v>43977</v>
      </c>
      <c r="P56" s="6" t="str">
        <f>+'INFORMACIÓN BASE'!AA54</f>
        <v>Ilimitada</v>
      </c>
    </row>
    <row r="57" spans="1:16" ht="306" x14ac:dyDescent="0.25">
      <c r="A57" s="6" t="str">
        <f>+'INFORMACIÓN BASE'!D55</f>
        <v>Participación y Servicio al Ciudadano</v>
      </c>
      <c r="B57" s="6" t="str">
        <f>'INFORMACIÓN BASE'!C55</f>
        <v>SILENCIOS ADMINISTRATIVOS</v>
      </c>
      <c r="C57" s="6" t="str">
        <f>'INFORMACIÓN BASE'!B55</f>
        <v>Silencios Administrativos</v>
      </c>
      <c r="D57" s="6" t="str">
        <f>+'INFORMACIÓN BASE'!I55</f>
        <v>Conformada por los documentos de carácter administrativo, que reflejan los procesos abiertos a las entidades vigiladas por el incumplimiento al articulo 158 de la Ley 142 de 1994. - Dirección General Territorial.</v>
      </c>
      <c r="E57" s="6" t="str">
        <f>+'INFORMACIÓN BASE'!J55</f>
        <v>Castellano</v>
      </c>
      <c r="F57" s="6" t="str">
        <f>+'INFORMACIÓN BASE'!K55</f>
        <v>DOCUMENTO FISICO Ó DIGITAL</v>
      </c>
      <c r="G57" s="6">
        <f>+'INFORMACIÓN BASE'!N55</f>
        <v>2012</v>
      </c>
      <c r="H57" s="6" t="str">
        <f>+'INFORMACIÓN BASE'!P55</f>
        <v>- Participación y Servicio al Ciudadano</v>
      </c>
      <c r="I57" s="6" t="str">
        <f>+'INFORMACIÓN BASE'!Q55</f>
        <v>- Gestión de Tecnologías de la Información
- Gestión Documental
- Mejora Integral de la Gestión Institucional</v>
      </c>
      <c r="J57" s="6" t="str">
        <f>+'INFORMACIÓN BASE'!U55</f>
        <v>INFORMACIÓN PÚBLICA
INFORMACIÓN PÚBLICA CLASIFICADA</v>
      </c>
      <c r="K57" s="6" t="str">
        <f>+'INFORMACIÓN BASE'!AT55</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v>
      </c>
      <c r="L57" s="6" t="s">
        <v>397</v>
      </c>
      <c r="M57" s="6" t="str">
        <f>+'INFORMACIÓN BASE'!AV55</f>
        <v>Ley 1581. Se define la clasificación parcial por cuanto se encuentra información de tipo personal y será entregada de manera anonimizada.</v>
      </c>
      <c r="N57" s="6" t="str">
        <f>+'INFORMACIÓN BASE'!Z55</f>
        <v>Parcial</v>
      </c>
      <c r="O57" s="34">
        <f>+'INFORMACIÓN BASE'!AC55</f>
        <v>43977</v>
      </c>
      <c r="P57" s="6" t="str">
        <f>+'INFORMACIÓN BASE'!AA55</f>
        <v>Ilimitada</v>
      </c>
    </row>
    <row r="58" spans="1:16" ht="306" x14ac:dyDescent="0.25">
      <c r="A58" s="6" t="str">
        <f>+'INFORMACIÓN BASE'!D56</f>
        <v>Control</v>
      </c>
      <c r="B58" s="6" t="str">
        <f>'INFORMACIÓN BASE'!C56</f>
        <v>INFORMES</v>
      </c>
      <c r="C58" s="6" t="str">
        <f>'INFORMACIÓN BASE'!B56</f>
        <v>Informes a Entes de Control</v>
      </c>
      <c r="D58" s="6" t="str">
        <f>+'INFORMACIÓN BASE'!I56</f>
        <v>Constituida por los documentos de carácter administrativo, que dan testimonio de la información requerida por los entes externos de control y vigilancia a la superintendencia.</v>
      </c>
      <c r="E58" s="6" t="str">
        <f>+'INFORMACIÓN BASE'!J56</f>
        <v>Castellano</v>
      </c>
      <c r="F58" s="6" t="str">
        <f>+'INFORMACIÓN BASE'!K56</f>
        <v>DOCUMENTO FISICO Ó DIGITAL</v>
      </c>
      <c r="G58" s="6">
        <f>+'INFORMACIÓN BASE'!N56</f>
        <v>2012</v>
      </c>
      <c r="H58" s="6" t="str">
        <f>+'INFORMACIÓN BASE'!P56</f>
        <v>- Control
- Inspección
- Vigilancia</v>
      </c>
      <c r="I58" s="6" t="str">
        <f>+'INFORMACIÓN BASE'!Q56</f>
        <v>- Gestión de Tecnologías de la Información
- Gestión Documental</v>
      </c>
      <c r="J58" s="6" t="str">
        <f>+'INFORMACIÓN BASE'!U56</f>
        <v>INFORMACIÓN PÚBLICA CLASIFICADA</v>
      </c>
      <c r="K58" s="6" t="str">
        <f>+'INFORMACIÓN BASE'!AT56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58" s="6" t="s">
        <v>397</v>
      </c>
      <c r="M58" s="6" t="str">
        <f>+'INFORMACIÓN BASE'!AV56</f>
        <v>Ley 1581. Se define la clasificación parcial por cuanto se encuentra información de tipo personal y será entregada de manera anonimizada.</v>
      </c>
      <c r="N58" s="6" t="str">
        <f>+'INFORMACIÓN BASE'!Z56</f>
        <v>Parcial</v>
      </c>
      <c r="O58" s="34">
        <f>+'INFORMACIÓN BASE'!AC56</f>
        <v>43972</v>
      </c>
      <c r="P58" s="6" t="str">
        <f>+'INFORMACIÓN BASE'!AA56</f>
        <v>Ilimitada</v>
      </c>
    </row>
    <row r="59" spans="1:16" ht="306" x14ac:dyDescent="0.25">
      <c r="A59" s="6" t="str">
        <f>+'INFORMACIÓN BASE'!D57</f>
        <v>Control</v>
      </c>
      <c r="B59" s="6" t="str">
        <f>'INFORMACIÓN BASE'!C57</f>
        <v>INFORMES</v>
      </c>
      <c r="C59" s="6" t="str">
        <f>'INFORMACIÓN BASE'!B57</f>
        <v>Informes a Entes de Control</v>
      </c>
      <c r="D59" s="6" t="str">
        <f>+'INFORMACIÓN BASE'!I57</f>
        <v>Constituida por los documentos de carácter administrativo, que dan testimonio de la información requerida por los entes externos de control y vigilancia a la superintendencia.</v>
      </c>
      <c r="E59" s="6" t="str">
        <f>+'INFORMACIÓN BASE'!J57</f>
        <v>Castellano</v>
      </c>
      <c r="F59" s="6" t="str">
        <f>+'INFORMACIÓN BASE'!K57</f>
        <v>DOCUMENTO FISICO Ó DIGITAL</v>
      </c>
      <c r="G59" s="6">
        <f>+'INFORMACIÓN BASE'!N57</f>
        <v>2012</v>
      </c>
      <c r="H59" s="6" t="str">
        <f>+'INFORMACIÓN BASE'!P57</f>
        <v>- Control
- Inspección
- Vigilancia</v>
      </c>
      <c r="I59" s="6" t="str">
        <f>+'INFORMACIÓN BASE'!Q57</f>
        <v>- Gestión de Tecnologías de la Información
- Gestión Documental</v>
      </c>
      <c r="J59" s="6" t="str">
        <f>+'INFORMACIÓN BASE'!U57</f>
        <v>INFORMACIÓN PÚBLICA CLASIFICADA</v>
      </c>
      <c r="K59" s="6" t="str">
        <f>+'INFORMACIÓN BASE'!AT57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59" s="6" t="s">
        <v>397</v>
      </c>
      <c r="M59" s="6" t="str">
        <f>+'INFORMACIÓN BASE'!AV57</f>
        <v>Ley 1581. Se define la clasificación parcial por cuanto se encuentra información de tipo personal y será entregada de manera anonimizada.</v>
      </c>
      <c r="N59" s="6" t="str">
        <f>+'INFORMACIÓN BASE'!Z57</f>
        <v>Parcial</v>
      </c>
      <c r="O59" s="34">
        <f>+'INFORMACIÓN BASE'!AC57</f>
        <v>43972</v>
      </c>
      <c r="P59" s="6" t="str">
        <f>+'INFORMACIÓN BASE'!AA57</f>
        <v>Ilimitada</v>
      </c>
    </row>
    <row r="60" spans="1:16" ht="306" x14ac:dyDescent="0.25">
      <c r="A60" s="6" t="str">
        <f>+'INFORMACIÓN BASE'!D58</f>
        <v>Control</v>
      </c>
      <c r="B60" s="6" t="str">
        <f>'INFORMACIÓN BASE'!C58</f>
        <v>INFORMES</v>
      </c>
      <c r="C60" s="6" t="str">
        <f>'INFORMACIÓN BASE'!B58</f>
        <v>Informes a Otras Entidades</v>
      </c>
      <c r="D60" s="6" t="str">
        <f>+'INFORMACIÓN BASE'!I58</f>
        <v>Compuesta por documentos de carácter misional, que dan testimonio de la función de vigilancia y control que realiza la Superintendencia.</v>
      </c>
      <c r="E60" s="6" t="str">
        <f>+'INFORMACIÓN BASE'!J58</f>
        <v>Castellano</v>
      </c>
      <c r="F60" s="6" t="str">
        <f>+'INFORMACIÓN BASE'!K58</f>
        <v>DOCUMENTO FISICO Ó DIGITAL</v>
      </c>
      <c r="G60" s="6">
        <f>+'INFORMACIÓN BASE'!N58</f>
        <v>2012</v>
      </c>
      <c r="H60" s="6" t="str">
        <f>+'INFORMACIÓN BASE'!P58</f>
        <v>- Control
- Inspección
- Vigilancia</v>
      </c>
      <c r="I60" s="6" t="str">
        <f>+'INFORMACIÓN BASE'!Q58</f>
        <v>- Gestión de Tecnologías de la Información
- Gestión Documental</v>
      </c>
      <c r="J60" s="6" t="str">
        <f>+'INFORMACIÓN BASE'!U58</f>
        <v>INFORMACIÓN PÚBLICA CLASIFICADA</v>
      </c>
      <c r="K60" s="6" t="str">
        <f>+'INFORMACIÓN BASE'!AT58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60" s="6" t="s">
        <v>397</v>
      </c>
      <c r="M60" s="6" t="str">
        <f>+'INFORMACIÓN BASE'!AV58</f>
        <v>Ley 1581. Se define la clasificación parcial por cuanto se encuentra información de tipo personal y será entregada de manera anonimizada.</v>
      </c>
      <c r="N60" s="6" t="str">
        <f>+'INFORMACIÓN BASE'!Z58</f>
        <v>Parcial</v>
      </c>
      <c r="O60" s="34">
        <f>+'INFORMACIÓN BASE'!AC58</f>
        <v>43972</v>
      </c>
      <c r="P60" s="6" t="str">
        <f>+'INFORMACIÓN BASE'!AA58</f>
        <v>Ilimitada</v>
      </c>
    </row>
    <row r="61" spans="1:16" ht="306" x14ac:dyDescent="0.25">
      <c r="A61" s="6" t="str">
        <f>+'INFORMACIÓN BASE'!D59</f>
        <v>Control</v>
      </c>
      <c r="B61" s="6" t="str">
        <f>'INFORMACIÓN BASE'!C59</f>
        <v>INFORMES</v>
      </c>
      <c r="C61" s="6" t="str">
        <f>'INFORMACIÓN BASE'!B59</f>
        <v>Informes de Pequeños Prestadores de Acueducto</v>
      </c>
      <c r="D61" s="6" t="str">
        <f>+'INFORMACIÓN BASE'!I59</f>
        <v>Compuesta por documentos de carácter misional, que dan testimonio de la función de vigilancia y control que realiza la Superintendencia a los pequeños prestadores de servicios públicos que cuentan con menos de 2.500 suscriptores de acueducto, alcantarillado y aseo.</v>
      </c>
      <c r="E61" s="6" t="str">
        <f>+'INFORMACIÓN BASE'!J59</f>
        <v>Castellano</v>
      </c>
      <c r="F61" s="6" t="str">
        <f>+'INFORMACIÓN BASE'!K59</f>
        <v>DOCUMENTO FISICO Ó DIGITAL</v>
      </c>
      <c r="G61" s="6">
        <f>+'INFORMACIÓN BASE'!N59</f>
        <v>2012</v>
      </c>
      <c r="H61" s="6" t="str">
        <f>+'INFORMACIÓN BASE'!P59</f>
        <v>- Control
- Inspección
- Vigilancia</v>
      </c>
      <c r="I61" s="6" t="str">
        <f>+'INFORMACIÓN BASE'!Q59</f>
        <v>- Gestión de Tecnologías de la Información
- Gestión Documental</v>
      </c>
      <c r="J61" s="6" t="str">
        <f>+'INFORMACIÓN BASE'!U59</f>
        <v>INFORMACIÓN PÚBLICA CLASIFICADA</v>
      </c>
      <c r="K61" s="6" t="str">
        <f>+'INFORMACIÓN BASE'!AT59</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61" s="6" t="s">
        <v>397</v>
      </c>
      <c r="M61" s="6" t="str">
        <f>+'INFORMACIÓN BASE'!AV59</f>
        <v>Ley 1581. Se define la clasificación parcial por cuanto se encuentra información de tipo personal y será entregada de manera anonimizada.</v>
      </c>
      <c r="N61" s="6" t="str">
        <f>+'INFORMACIÓN BASE'!Z59</f>
        <v>Parcial, Se pueden entregar datos estadísticos básicos</v>
      </c>
      <c r="O61" s="34">
        <f>+'INFORMACIÓN BASE'!AC59</f>
        <v>43972</v>
      </c>
      <c r="P61" s="6" t="str">
        <f>+'INFORMACIÓN BASE'!AA59</f>
        <v>Ilimitado</v>
      </c>
    </row>
    <row r="62" spans="1:16" ht="306" x14ac:dyDescent="0.25">
      <c r="A62" s="6" t="str">
        <f>+'INFORMACIÓN BASE'!D60</f>
        <v>Control</v>
      </c>
      <c r="B62" s="6" t="str">
        <f>'INFORMACIÓN BASE'!C60</f>
        <v xml:space="preserve">INFORMES </v>
      </c>
      <c r="C62" s="6" t="str">
        <f>'INFORMACIÓN BASE'!B60</f>
        <v>Informes de Visitas</v>
      </c>
      <c r="D62" s="6" t="str">
        <f>+'INFORMACIÓN BASE'!I60</f>
        <v>Son el resultado de los hallazgos realizadaos en las visitas administrativas por parte de los delegados a los diferentes prestadores</v>
      </c>
      <c r="E62" s="6" t="str">
        <f>+'INFORMACIÓN BASE'!J60</f>
        <v>Castellano</v>
      </c>
      <c r="F62" s="6" t="str">
        <f>+'INFORMACIÓN BASE'!K60</f>
        <v>DOCUMENTO FISICO Ó DIGITAL</v>
      </c>
      <c r="G62" s="6">
        <f>+'INFORMACIÓN BASE'!N60</f>
        <v>2012</v>
      </c>
      <c r="H62" s="6" t="str">
        <f>+'INFORMACIÓN BASE'!P60</f>
        <v>- Control
- Inspección
- Vigilancia</v>
      </c>
      <c r="I62" s="6" t="str">
        <f>+'INFORMACIÓN BASE'!Q60</f>
        <v>- Gestión de Tecnologías de la Información
- Gestión Documental</v>
      </c>
      <c r="J62" s="6" t="str">
        <f>+'INFORMACIÓN BASE'!U60</f>
        <v>INFORMACIÓN PÚBLICA CLASIFICADA</v>
      </c>
      <c r="K62" s="6" t="str">
        <f>+'INFORMACIÓN BASE'!AT60</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62" s="6" t="s">
        <v>397</v>
      </c>
      <c r="M62" s="6">
        <f>+'INFORMACIÓN BASE'!AV60</f>
        <v>0</v>
      </c>
      <c r="N62" s="6" t="str">
        <f>+'INFORMACIÓN BASE'!Z60</f>
        <v>Parcial</v>
      </c>
      <c r="O62" s="34">
        <f>+'INFORMACIÓN BASE'!AC60</f>
        <v>43972</v>
      </c>
      <c r="P62" s="6" t="str">
        <f>+'INFORMACIÓN BASE'!AA60</f>
        <v>Ilimitada</v>
      </c>
    </row>
    <row r="63" spans="1:16" ht="408" x14ac:dyDescent="0.25">
      <c r="A63" s="6" t="str">
        <f>+'INFORMACIÓN BASE'!D61</f>
        <v>Control</v>
      </c>
      <c r="B63" s="6" t="str">
        <f>'INFORMACIÓN BASE'!C61</f>
        <v>PROCESOS</v>
      </c>
      <c r="C63" s="6" t="str">
        <f>'INFORMACIÓN BASE'!B61</f>
        <v>Procesos de Investigación a Entidades Vigiladas de Acueducto Alcantarillado y Aseo</v>
      </c>
      <c r="D63" s="6" t="str">
        <f>+'INFORMACIÓN BASE'!I61</f>
        <v>Compuesta por documentos de carácter misional que evidencian los procesos de investigación abiertos por la Superintendencia a las entidades vigiladas.</v>
      </c>
      <c r="E63" s="6" t="str">
        <f>+'INFORMACIÓN BASE'!J61</f>
        <v>Castellano</v>
      </c>
      <c r="F63" s="6" t="str">
        <f>+'INFORMACIÓN BASE'!K61</f>
        <v>DOCUMENTO FISICO Ó DIGITAL</v>
      </c>
      <c r="G63" s="6">
        <f>+'INFORMACIÓN BASE'!N61</f>
        <v>2012</v>
      </c>
      <c r="H63" s="6" t="str">
        <f>+'INFORMACIÓN BASE'!P61</f>
        <v>- Control
- Inspección
- Vigilancia</v>
      </c>
      <c r="I63" s="6" t="str">
        <f>+'INFORMACIÓN BASE'!Q61</f>
        <v>- Gestión Administrativa y Logística
- Gestión de Tecnologías de la Información</v>
      </c>
      <c r="J63" s="6" t="str">
        <f>+'INFORMACIÓN BASE'!U61</f>
        <v>INFORMACIÓN PÚBLICA RESERVADA</v>
      </c>
      <c r="K63" s="6" t="str">
        <f>+'INFORMACIÓN BASE'!AT61</f>
        <v>Artículo 19.Información exceptuada por daño a los intereses públicos.
e) El debido proceso y la igualdad de las partes en los procesos judiciales</v>
      </c>
      <c r="L63" s="6" t="s">
        <v>393</v>
      </c>
      <c r="M63" s="6" t="str">
        <f>+'INFORMACIÓN BASE'!AV61</f>
        <v>Ley 1437 Art. 24 numeral 5 y 6.</v>
      </c>
      <c r="N63" s="6" t="str">
        <f>+'INFORMACIÓN BASE'!Z61</f>
        <v>Parcial, Se pueden entregar datos estadísticos básicos</v>
      </c>
      <c r="O63" s="34">
        <f>+'INFORMACIÓN BASE'!AC61</f>
        <v>43972</v>
      </c>
      <c r="P63" s="6" t="str">
        <f>+'INFORMACIÓN BASE'!AA61</f>
        <v>3 años</v>
      </c>
    </row>
    <row r="64" spans="1:16" ht="408" x14ac:dyDescent="0.25">
      <c r="A64" s="6" t="str">
        <f>+'INFORMACIÓN BASE'!D62</f>
        <v>Control</v>
      </c>
      <c r="B64" s="6" t="str">
        <f>'INFORMACIÓN BASE'!C62</f>
        <v>PROCESOS</v>
      </c>
      <c r="C64" s="6" t="str">
        <f>'INFORMACIÓN BASE'!B62</f>
        <v>Procesos de Investigación a Entidades Vigiladas de Energía Gas y Combustibles</v>
      </c>
      <c r="D64" s="6" t="str">
        <f>+'INFORMACIÓN BASE'!I62</f>
        <v>Compuesta por documentos de carácter misional que evidencian los procesos de investigación abiertos por la Superintendencia a las entidades vigiladas.</v>
      </c>
      <c r="E64" s="6" t="str">
        <f>+'INFORMACIÓN BASE'!J62</f>
        <v>Castellano</v>
      </c>
      <c r="F64" s="6" t="str">
        <f>+'INFORMACIÓN BASE'!K62</f>
        <v>DOCUMENTO FISICO Ó DIGITAL</v>
      </c>
      <c r="G64" s="6">
        <f>+'INFORMACIÓN BASE'!N62</f>
        <v>2012</v>
      </c>
      <c r="H64" s="6" t="str">
        <f>+'INFORMACIÓN BASE'!P62</f>
        <v>- Control
- Inspección
- Vigilancia</v>
      </c>
      <c r="I64" s="6" t="str">
        <f>+'INFORMACIÓN BASE'!Q62</f>
        <v>- Gestión Administrativa y Logística
- Gestión de Tecnologías de la Información</v>
      </c>
      <c r="J64" s="6" t="str">
        <f>+'INFORMACIÓN BASE'!U62</f>
        <v>INFORMACIÓN PÚBLICA RESERVADA</v>
      </c>
      <c r="K64" s="6" t="str">
        <f>+'INFORMACIÓN BASE'!AT62</f>
        <v>Artículo 19.Información exceptuada por daño a los intereses públicos.
e) El debido proceso y la igualdad de las partes en los procesos judiciales</v>
      </c>
      <c r="L64" s="6" t="s">
        <v>393</v>
      </c>
      <c r="M64" s="6" t="str">
        <f>+'INFORMACIÓN BASE'!AV62</f>
        <v>Ley 1437 Art. 24 numeral 5 y 6.</v>
      </c>
      <c r="N64" s="6" t="str">
        <f>+'INFORMACIÓN BASE'!Z62</f>
        <v>Parcial, Se pueden entregar datos estadísticos básicos</v>
      </c>
      <c r="O64" s="34">
        <f>+'INFORMACIÓN BASE'!AC62</f>
        <v>43972</v>
      </c>
      <c r="P64" s="6" t="str">
        <f>+'INFORMACIÓN BASE'!AA62</f>
        <v>3 años</v>
      </c>
    </row>
    <row r="65" spans="1:16" ht="408" x14ac:dyDescent="0.25">
      <c r="A65" s="6" t="str">
        <f>+'INFORMACIÓN BASE'!D63</f>
        <v>Control</v>
      </c>
      <c r="B65" s="6" t="str">
        <f>'INFORMACIÓN BASE'!C63</f>
        <v>PROCESOS</v>
      </c>
      <c r="C65" s="6" t="str">
        <f>'INFORMACIÓN BASE'!B63</f>
        <v>Procesos de Vigilancia y Control a Pequeños Prestadores</v>
      </c>
      <c r="D65" s="6" t="str">
        <f>+'INFORMACIÓN BASE'!I63</f>
        <v>Conformada por documentos de carácter misional, que hacen parte de la vigilancia y control de los pequeños prestadores (empresas con 2500 suscriptores) de servicios públicos de acueducto, alcantarillado y aseo.</v>
      </c>
      <c r="E65" s="6" t="str">
        <f>+'INFORMACIÓN BASE'!J63</f>
        <v>Castellano</v>
      </c>
      <c r="F65" s="6" t="str">
        <f>+'INFORMACIÓN BASE'!K63</f>
        <v>DOCUMENTO FISICO Ó DIGITAL</v>
      </c>
      <c r="G65" s="6">
        <f>+'INFORMACIÓN BASE'!N63</f>
        <v>2012</v>
      </c>
      <c r="H65" s="6" t="str">
        <f>+'INFORMACIÓN BASE'!P63</f>
        <v>- Control
- Inspección
- Vigilancia</v>
      </c>
      <c r="I65" s="6" t="str">
        <f>+'INFORMACIÓN BASE'!Q63</f>
        <v>- Gestión Administrativa y Logística
- Gestión de Tecnologías de la Información</v>
      </c>
      <c r="J65" s="6" t="str">
        <f>+'INFORMACIÓN BASE'!U63</f>
        <v>INFORMACIÓN PÚBLICA RESERVADA</v>
      </c>
      <c r="K65" s="6">
        <f>+'INFORMACIÓN BASE'!AT63</f>
        <v>0</v>
      </c>
      <c r="L65" s="6" t="s">
        <v>393</v>
      </c>
      <c r="M65" s="6" t="str">
        <f>+'INFORMACIÓN BASE'!AV63</f>
        <v>Ley 1437 Art. 24 numeral 5 y 6.</v>
      </c>
      <c r="N65" s="6" t="str">
        <f>+'INFORMACIÓN BASE'!Z63</f>
        <v>Parcial, Se pueden entregar datos estadísticos básicos</v>
      </c>
      <c r="O65" s="34">
        <f>+'INFORMACIÓN BASE'!AC63</f>
        <v>43972</v>
      </c>
      <c r="P65" s="6" t="str">
        <f>+'INFORMACIÓN BASE'!AA63</f>
        <v>15 años</v>
      </c>
    </row>
    <row r="66" spans="1:16" ht="306" x14ac:dyDescent="0.25">
      <c r="A66" s="6" t="str">
        <f>+'INFORMACIÓN BASE'!D64</f>
        <v>Inspección</v>
      </c>
      <c r="B66" s="6" t="str">
        <f>'INFORMACIÓN BASE'!C64</f>
        <v>CONCEPTOS</v>
      </c>
      <c r="C66" s="6" t="str">
        <f>'INFORMACIÓN BASE'!B64</f>
        <v>Conceptos Técnicos</v>
      </c>
      <c r="D66" s="6" t="str">
        <f>+'INFORMACIÓN BASE'!I64</f>
        <v>Constituida por documentos de carácter administrativo, que contienen las opiniones, apreciaciones o juicios, que se expresan en términos de conclusiones, sin efecto jurídico directo sobre la materia de que trata, que sirve como simple elemento de información o criterio de orientación en los temas misionales de la entidad.</v>
      </c>
      <c r="E66" s="6" t="str">
        <f>+'INFORMACIÓN BASE'!J64</f>
        <v>Castellano</v>
      </c>
      <c r="F66" s="6" t="str">
        <f>+'INFORMACIÓN BASE'!K64</f>
        <v>DOCUMENTO FISICO Ó DIGITAL</v>
      </c>
      <c r="G66" s="6">
        <f>+'INFORMACIÓN BASE'!N64</f>
        <v>2012</v>
      </c>
      <c r="H66" s="6" t="str">
        <f>+'INFORMACIÓN BASE'!P64</f>
        <v>- Control
- Inspección
- Vigilancia</v>
      </c>
      <c r="I66" s="6" t="str">
        <f>+'INFORMACIÓN BASE'!Q64</f>
        <v>- Gestión Administrativa y Logística
- Gestión de Tecnologías de la Información</v>
      </c>
      <c r="J66" s="6" t="str">
        <f>+'INFORMACIÓN BASE'!U64</f>
        <v>INFORMACIÓN PÚBLICA CLASIFICADA</v>
      </c>
      <c r="K66" s="6" t="str">
        <f>+'INFORMACIÓN BASE'!AT64</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66" s="6" t="s">
        <v>397</v>
      </c>
      <c r="M66" s="6" t="str">
        <f>+'INFORMACIÓN BASE'!AV64</f>
        <v>Ley 1581. Se define la clasificación parcial por cuanto se encuentra información de tipo personal y será entregada de manera anonimizada.</v>
      </c>
      <c r="N66" s="6" t="str">
        <f>+'INFORMACIÓN BASE'!Z64</f>
        <v>Parcial</v>
      </c>
      <c r="O66" s="34">
        <f>+'INFORMACIÓN BASE'!AC64</f>
        <v>43972</v>
      </c>
      <c r="P66" s="6" t="str">
        <f>+'INFORMACIÓN BASE'!AA64</f>
        <v>Ilimitada</v>
      </c>
    </row>
    <row r="67" spans="1:16" ht="306" x14ac:dyDescent="0.25">
      <c r="A67" s="6" t="str">
        <f>+'INFORMACIÓN BASE'!D65</f>
        <v>Inspección</v>
      </c>
      <c r="B67" s="6" t="str">
        <f>'INFORMACIÓN BASE'!C65</f>
        <v>CONCEPTOS</v>
      </c>
      <c r="C67" s="6" t="str">
        <f>'INFORMACIÓN BASE'!B65</f>
        <v>Conceptos Técnicos</v>
      </c>
      <c r="D67" s="6" t="str">
        <f>+'INFORMACIÓN BASE'!I65</f>
        <v>Constituida por documentos de carácter administrativo, que contienen las opiniones, apreciaciones o juicios, que se expresan en términos de conclusiones, sin efecto jurídico directo sobre la materia de qué trata, que sirve como simple elemento de información o criterio de orientación en los temas misionales de la entidad.</v>
      </c>
      <c r="E67" s="6" t="str">
        <f>+'INFORMACIÓN BASE'!J65</f>
        <v>Castellano</v>
      </c>
      <c r="F67" s="6" t="str">
        <f>+'INFORMACIÓN BASE'!K65</f>
        <v>DOCUMENTO FISICO Ó DIGITAL</v>
      </c>
      <c r="G67" s="6">
        <f>+'INFORMACIÓN BASE'!N65</f>
        <v>2012</v>
      </c>
      <c r="H67" s="6" t="str">
        <f>+'INFORMACIÓN BASE'!P65</f>
        <v>- Control
- Inspección
- Vigilancia</v>
      </c>
      <c r="I67" s="6" t="str">
        <f>+'INFORMACIÓN BASE'!Q65</f>
        <v>- Gestión Administrativa y Logística
- Gestión de Tecnologías de la Información</v>
      </c>
      <c r="J67" s="6" t="str">
        <f>+'INFORMACIÓN BASE'!U65</f>
        <v>INFORMACIÓN PÚBLICA CLASIFICADA</v>
      </c>
      <c r="K67" s="6" t="str">
        <f>+'INFORMACIÓN BASE'!AT65</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67" s="6" t="s">
        <v>397</v>
      </c>
      <c r="M67" s="6" t="str">
        <f>+'INFORMACIÓN BASE'!AV65</f>
        <v>Ley 1581. Se define la clasificación parcial por cuanto se encuentra información de tipo personal y será entregada de manera anonimizada.</v>
      </c>
      <c r="N67" s="6" t="str">
        <f>+'INFORMACIÓN BASE'!Z65</f>
        <v>Parcial</v>
      </c>
      <c r="O67" s="34">
        <f>+'INFORMACIÓN BASE'!AC65</f>
        <v>43972</v>
      </c>
      <c r="P67" s="6" t="str">
        <f>+'INFORMACIÓN BASE'!AA65</f>
        <v>Ilimitada</v>
      </c>
    </row>
    <row r="68" spans="1:16" ht="306" x14ac:dyDescent="0.25">
      <c r="A68" s="6" t="str">
        <f>+'INFORMACIÓN BASE'!D66</f>
        <v>Inspección</v>
      </c>
      <c r="B68" s="6" t="str">
        <f>'INFORMACIÓN BASE'!C66</f>
        <v>INFORMES</v>
      </c>
      <c r="C68" s="6" t="str">
        <f>'INFORMACIÓN BASE'!B66</f>
        <v>Informes a Entes de Control</v>
      </c>
      <c r="D68" s="6" t="str">
        <f>+'INFORMACIÓN BASE'!I66</f>
        <v>Constituida por los documentos de carácter administrativo, que dan testimonio de la información requerida por los entes externos de control y vigilancia a la superintendencia.</v>
      </c>
      <c r="E68" s="6" t="str">
        <f>+'INFORMACIÓN BASE'!J66</f>
        <v>Castellano</v>
      </c>
      <c r="F68" s="6" t="str">
        <f>+'INFORMACIÓN BASE'!K66</f>
        <v>DOCUMENTO FISICO Ó DIGITAL</v>
      </c>
      <c r="G68" s="6">
        <f>+'INFORMACIÓN BASE'!N66</f>
        <v>2012</v>
      </c>
      <c r="H68" s="6" t="str">
        <f>+'INFORMACIÓN BASE'!P66</f>
        <v>- Control
- Inspección
- Vigilancia</v>
      </c>
      <c r="I68" s="6" t="str">
        <f>+'INFORMACIÓN BASE'!Q66</f>
        <v>- Gestión Administrativa y Logística
- Gestión de Tecnologías de la Información</v>
      </c>
      <c r="J68" s="6" t="str">
        <f>+'INFORMACIÓN BASE'!U66</f>
        <v>INFORMACIÓN PÚBLICA CLASIFICADA</v>
      </c>
      <c r="K68" s="6" t="str">
        <f>+'INFORMACIÓN BASE'!AT66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68" s="6" t="s">
        <v>397</v>
      </c>
      <c r="M68" s="6" t="str">
        <f>+'INFORMACIÓN BASE'!AV66</f>
        <v>Ley 1581. Se define la clasificación parcial por cuanto se encuentra información de tipo personal y será entregada de manera anonimizada.</v>
      </c>
      <c r="N68" s="6" t="str">
        <f>+'INFORMACIÓN BASE'!Z66</f>
        <v>Parcial</v>
      </c>
      <c r="O68" s="34">
        <f>+'INFORMACIÓN BASE'!AC66</f>
        <v>43972</v>
      </c>
      <c r="P68" s="6" t="str">
        <f>+'INFORMACIÓN BASE'!AA66</f>
        <v>Ilimitada</v>
      </c>
    </row>
    <row r="69" spans="1:16" ht="306" x14ac:dyDescent="0.25">
      <c r="A69" s="6" t="str">
        <f>+'INFORMACIÓN BASE'!D67</f>
        <v>Inspección</v>
      </c>
      <c r="B69" s="6" t="str">
        <f>'INFORMACIÓN BASE'!C67</f>
        <v>INFORMES</v>
      </c>
      <c r="C69" s="6" t="str">
        <f>'INFORMACIÓN BASE'!B67</f>
        <v>Informes a Entes de Control</v>
      </c>
      <c r="D69" s="6" t="str">
        <f>+'INFORMACIÓN BASE'!I67</f>
        <v>Constituida por los documentos de carácter administrativo, que dan testimonio de la información requerida por los entes externos de control y vigilancia a la superintendencia.</v>
      </c>
      <c r="E69" s="6" t="str">
        <f>+'INFORMACIÓN BASE'!J67</f>
        <v>Castellano</v>
      </c>
      <c r="F69" s="6" t="str">
        <f>+'INFORMACIÓN BASE'!K67</f>
        <v>DOCUMENTO FISICO Ó DIGITAL</v>
      </c>
      <c r="G69" s="6">
        <f>+'INFORMACIÓN BASE'!N67</f>
        <v>2012</v>
      </c>
      <c r="H69" s="6" t="str">
        <f>+'INFORMACIÓN BASE'!P67</f>
        <v>- Control
- Inspección
- Vigilancia</v>
      </c>
      <c r="I69" s="6" t="str">
        <f>+'INFORMACIÓN BASE'!Q67</f>
        <v>- Gestión Administrativa y Logística
- Gestión de Tecnologías de la Información</v>
      </c>
      <c r="J69" s="6" t="str">
        <f>+'INFORMACIÓN BASE'!U67</f>
        <v>INFORMACIÓN PÚBLICA CLASIFICADA</v>
      </c>
      <c r="K69" s="6" t="str">
        <f>+'INFORMACIÓN BASE'!AT67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69" s="6" t="s">
        <v>397</v>
      </c>
      <c r="M69" s="6" t="str">
        <f>+'INFORMACIÓN BASE'!AV67</f>
        <v>Ley 1581. Se define la clasificación parcial por cuanto se encuentra información de tipo personal y será entregada de manera anonimizada.</v>
      </c>
      <c r="N69" s="6" t="str">
        <f>+'INFORMACIÓN BASE'!Z67</f>
        <v>Parcial</v>
      </c>
      <c r="O69" s="34">
        <f>+'INFORMACIÓN BASE'!AC67</f>
        <v>43972</v>
      </c>
      <c r="P69" s="6" t="str">
        <f>+'INFORMACIÓN BASE'!AA67</f>
        <v>Ilimitada</v>
      </c>
    </row>
    <row r="70" spans="1:16" ht="306" x14ac:dyDescent="0.25">
      <c r="A70" s="6" t="str">
        <f>+'INFORMACIÓN BASE'!D68</f>
        <v>Control</v>
      </c>
      <c r="B70" s="6" t="str">
        <f>'INFORMACIÓN BASE'!C68</f>
        <v>INFORMES</v>
      </c>
      <c r="C70" s="6" t="str">
        <f>'INFORMACIÓN BASE'!B68</f>
        <v>Informes a Otras Entidades</v>
      </c>
      <c r="D70" s="6" t="str">
        <f>+'INFORMACIÓN BASE'!I68</f>
        <v>Compuesta por documentos de carácter misional, que dan testimonio de la función de vigilancia y control que realiza la Superintendencia.</v>
      </c>
      <c r="E70" s="6" t="str">
        <f>+'INFORMACIÓN BASE'!J68</f>
        <v>Castellano</v>
      </c>
      <c r="F70" s="6" t="str">
        <f>+'INFORMACIÓN BASE'!K68</f>
        <v>DOCUMENTO FISICO Ó DIGITAL</v>
      </c>
      <c r="G70" s="6">
        <f>+'INFORMACIÓN BASE'!N68</f>
        <v>2012</v>
      </c>
      <c r="H70" s="6" t="str">
        <f>+'INFORMACIÓN BASE'!P68</f>
        <v>- Control
- Inspección
- Vigilancia</v>
      </c>
      <c r="I70" s="6" t="str">
        <f>+'INFORMACIÓN BASE'!Q68</f>
        <v>- Gestión Administrativa y Logística
- Gestión de Tecnologías de la Información</v>
      </c>
      <c r="J70" s="6" t="str">
        <f>+'INFORMACIÓN BASE'!U68</f>
        <v>INFORMACIÓN PÚBLICA CLASIFICADA</v>
      </c>
      <c r="K70" s="6" t="str">
        <f>+'INFORMACIÓN BASE'!AT68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70" s="6" t="s">
        <v>397</v>
      </c>
      <c r="M70" s="6" t="str">
        <f>+'INFORMACIÓN BASE'!AV68</f>
        <v>Ley 1581. Se define la clasificación parcial por cuanto se encuentra información de tipo personal y será entregada de manera anonimizada.</v>
      </c>
      <c r="N70" s="6" t="str">
        <f>+'INFORMACIÓN BASE'!Z68</f>
        <v>Parcial</v>
      </c>
      <c r="O70" s="34">
        <f>+'INFORMACIÓN BASE'!AC68</f>
        <v>43972</v>
      </c>
      <c r="P70" s="6" t="str">
        <f>+'INFORMACIÓN BASE'!AA68</f>
        <v>Parcial</v>
      </c>
    </row>
    <row r="71" spans="1:16" ht="306" x14ac:dyDescent="0.25">
      <c r="A71" s="6" t="str">
        <f>+'INFORMACIÓN BASE'!D69</f>
        <v>Inspección</v>
      </c>
      <c r="B71" s="6" t="str">
        <f>'INFORMACIÓN BASE'!C69</f>
        <v>INFORMES</v>
      </c>
      <c r="C71" s="6" t="str">
        <f>'INFORMACIÓN BASE'!B69</f>
        <v>Informes a Otras Entidades</v>
      </c>
      <c r="D71" s="6" t="str">
        <f>+'INFORMACIÓN BASE'!I69</f>
        <v>Compuesta por documentos de carácter misional, que dan testimonio de la función de vigilancia y control que realiza la Superintendencia.</v>
      </c>
      <c r="E71" s="6" t="str">
        <f>+'INFORMACIÓN BASE'!J69</f>
        <v>Castellano</v>
      </c>
      <c r="F71" s="6" t="str">
        <f>+'INFORMACIÓN BASE'!K69</f>
        <v>DOCUMENTO FISICO Ó DIGITAL</v>
      </c>
      <c r="G71" s="6">
        <f>+'INFORMACIÓN BASE'!N69</f>
        <v>2012</v>
      </c>
      <c r="H71" s="6" t="str">
        <f>+'INFORMACIÓN BASE'!P69</f>
        <v>- Control
- Inspección
- Vigilancia</v>
      </c>
      <c r="I71" s="6" t="str">
        <f>+'INFORMACIÓN BASE'!Q69</f>
        <v>- Gestión Administrativa y Logística
- Gestión de Tecnologías de la Información</v>
      </c>
      <c r="J71" s="6" t="str">
        <f>+'INFORMACIÓN BASE'!U69</f>
        <v>INFORMACIÓN PÚBLICA CLASIFICADA</v>
      </c>
      <c r="K71" s="6" t="str">
        <f>+'INFORMACIÓN BASE'!AT69</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71" s="6" t="s">
        <v>397</v>
      </c>
      <c r="M71" s="6" t="str">
        <f>+'INFORMACIÓN BASE'!AV69</f>
        <v>Ley 1581. Se define la clasificación parcial por cuanto se encuentra información de tipo personal y será entregada de manera anonimizada.</v>
      </c>
      <c r="N71" s="6" t="str">
        <f>+'INFORMACIÓN BASE'!Z69</f>
        <v>Parcial</v>
      </c>
      <c r="O71" s="34">
        <f>+'INFORMACIÓN BASE'!AC69</f>
        <v>43972</v>
      </c>
      <c r="P71" s="6" t="str">
        <f>+'INFORMACIÓN BASE'!AA69</f>
        <v>Ilimitada</v>
      </c>
    </row>
    <row r="72" spans="1:16" ht="306" x14ac:dyDescent="0.25">
      <c r="A72" s="6" t="str">
        <f>+'INFORMACIÓN BASE'!D70</f>
        <v>Inspección</v>
      </c>
      <c r="B72" s="6" t="str">
        <f>'INFORMACIÓN BASE'!C70</f>
        <v>INFORMES</v>
      </c>
      <c r="C72" s="6" t="str">
        <f>'INFORMACIÓN BASE'!B70</f>
        <v>Informes a Otras Entidades</v>
      </c>
      <c r="D72" s="6" t="str">
        <f>+'INFORMACIÓN BASE'!I70</f>
        <v>Compuesta por documentos de carácter misional, que dan testimonio de la función de vigilancia y control que realiza la Superintendencia.</v>
      </c>
      <c r="E72" s="6" t="str">
        <f>+'INFORMACIÓN BASE'!J70</f>
        <v>Castellano</v>
      </c>
      <c r="F72" s="6" t="str">
        <f>+'INFORMACIÓN BASE'!K70</f>
        <v>DOCUMENTO FISICO Ó DIGITAL</v>
      </c>
      <c r="G72" s="6">
        <f>+'INFORMACIÓN BASE'!N70</f>
        <v>2012</v>
      </c>
      <c r="H72" s="6" t="str">
        <f>+'INFORMACIÓN BASE'!P70</f>
        <v>- Control
- Inspección
- Vigilancia</v>
      </c>
      <c r="I72" s="6" t="str">
        <f>+'INFORMACIÓN BASE'!Q70</f>
        <v>- Gestión Administrativa y Logística
- Gestión de Tecnologías de la Información</v>
      </c>
      <c r="J72" s="6" t="str">
        <f>+'INFORMACIÓN BASE'!U70</f>
        <v>INFORMACIÓN PÚBLICA CLASIFICADA</v>
      </c>
      <c r="K72" s="6" t="str">
        <f>+'INFORMACIÓN BASE'!AT70</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72" s="6" t="s">
        <v>397</v>
      </c>
      <c r="M72" s="6" t="str">
        <f>+'INFORMACIÓN BASE'!AV70</f>
        <v>Ley 1581. Se define la clasificación parcial por cuanto se encuentra información de tipo personal y será entregada de manera anonimizada.</v>
      </c>
      <c r="N72" s="6" t="str">
        <f>+'INFORMACIÓN BASE'!Z70</f>
        <v>Parcial</v>
      </c>
      <c r="O72" s="34">
        <f>+'INFORMACIÓN BASE'!AC70</f>
        <v>43972</v>
      </c>
      <c r="P72" s="6" t="str">
        <f>+'INFORMACIÓN BASE'!AA70</f>
        <v>Ilimitada</v>
      </c>
    </row>
    <row r="73" spans="1:16" ht="306" x14ac:dyDescent="0.25">
      <c r="A73" s="6" t="str">
        <f>+'INFORMACIÓN BASE'!D71</f>
        <v>Inspección</v>
      </c>
      <c r="B73" s="6" t="str">
        <f>'INFORMACIÓN BASE'!C71</f>
        <v>INFORMES</v>
      </c>
      <c r="C73" s="6" t="str">
        <f>'INFORMACIÓN BASE'!B71</f>
        <v>Informes de Pequeños Prestadores de Acueducto</v>
      </c>
      <c r="D73" s="6" t="str">
        <f>+'INFORMACIÓN BASE'!I71</f>
        <v>Compuesta por documentos de carácter misional, que dan testimonio de la función de vigilancia y control que realiza la Superintendencia a los pequeños prestadores de servicios públicos que cuentan con menos de 2.500 suscriptores de acueducto, alcantarillado y aseo.</v>
      </c>
      <c r="E73" s="6" t="str">
        <f>+'INFORMACIÓN BASE'!J71</f>
        <v>Castellano</v>
      </c>
      <c r="F73" s="6" t="str">
        <f>+'INFORMACIÓN BASE'!K71</f>
        <v>DOCUMENTO FISICO Ó DIGITAL</v>
      </c>
      <c r="G73" s="6">
        <f>+'INFORMACIÓN BASE'!N71</f>
        <v>2012</v>
      </c>
      <c r="H73" s="6" t="str">
        <f>+'INFORMACIÓN BASE'!P71</f>
        <v>- Control
- Inspección
- Vigilancia</v>
      </c>
      <c r="I73" s="6" t="str">
        <f>+'INFORMACIÓN BASE'!Q71</f>
        <v>- Gestión Administrativa y Logística
- Gestión de Tecnologías de la Información</v>
      </c>
      <c r="J73" s="6" t="str">
        <f>+'INFORMACIÓN BASE'!U71</f>
        <v>INFORMACIÓN PÚBLICA CLASIFICADA</v>
      </c>
      <c r="K73" s="6" t="str">
        <f>+'INFORMACIÓN BASE'!AT71</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73" s="6" t="s">
        <v>397</v>
      </c>
      <c r="M73" s="6" t="str">
        <f>+'INFORMACIÓN BASE'!AV71</f>
        <v>Ley 1581. Se define la clasificación parcial por cuanto se encuentra información de tipo personal y será entregada de manera anonimizada.</v>
      </c>
      <c r="N73" s="6" t="str">
        <f>+'INFORMACIÓN BASE'!Z71</f>
        <v>Parcial, Se pueden entregar datos estadísticos básicos</v>
      </c>
      <c r="O73" s="34">
        <f>+'INFORMACIÓN BASE'!AC71</f>
        <v>43972</v>
      </c>
      <c r="P73" s="6" t="str">
        <f>+'INFORMACIÓN BASE'!AA71</f>
        <v>Ilimitado</v>
      </c>
    </row>
    <row r="74" spans="1:16" ht="306" x14ac:dyDescent="0.25">
      <c r="A74" s="6" t="str">
        <f>+'INFORMACIÓN BASE'!D72</f>
        <v>Inspección</v>
      </c>
      <c r="B74" s="6" t="str">
        <f>'INFORMACIÓN BASE'!C72</f>
        <v xml:space="preserve">INFORMES </v>
      </c>
      <c r="C74" s="6" t="str">
        <f>'INFORMACIÓN BASE'!B72</f>
        <v>Informes de Visitas</v>
      </c>
      <c r="D74" s="6" t="str">
        <f>+'INFORMACIÓN BASE'!I72</f>
        <v>Son el resultado de los hallazgos realizadaos en las visitas administrativas por parte de los delegados a los diferentes prestadores</v>
      </c>
      <c r="E74" s="6" t="str">
        <f>+'INFORMACIÓN BASE'!J72</f>
        <v>Castellano</v>
      </c>
      <c r="F74" s="6" t="str">
        <f>+'INFORMACIÓN BASE'!K72</f>
        <v>DOCUMENTO FISICO Ó DIGITAL</v>
      </c>
      <c r="G74" s="6">
        <f>+'INFORMACIÓN BASE'!N72</f>
        <v>2012</v>
      </c>
      <c r="H74" s="6" t="str">
        <f>+'INFORMACIÓN BASE'!P72</f>
        <v>- Control
- Inspección
- Vigilancia</v>
      </c>
      <c r="I74" s="6" t="str">
        <f>+'INFORMACIÓN BASE'!Q72</f>
        <v>- Gestión Administrativa y Logística
- Gestión de Tecnologías de la Información</v>
      </c>
      <c r="J74" s="6" t="str">
        <f>+'INFORMACIÓN BASE'!U72</f>
        <v>INFORMACIÓN PÚBLICA CLASIFICADA</v>
      </c>
      <c r="K74" s="6" t="str">
        <f>+'INFORMACIÓN BASE'!AT72</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74" s="6" t="s">
        <v>397</v>
      </c>
      <c r="M74" s="6" t="str">
        <f>+'INFORMACIÓN BASE'!AV72</f>
        <v>Ley 1581. Se define la clasificación parcial por cuanto se encuentra información de tipo personal y será entregada de manera anonimizada.</v>
      </c>
      <c r="N74" s="6" t="str">
        <f>+'INFORMACIÓN BASE'!Z72</f>
        <v>Parcial</v>
      </c>
      <c r="O74" s="34">
        <f>+'INFORMACIÓN BASE'!AC72</f>
        <v>43972</v>
      </c>
      <c r="P74" s="6" t="str">
        <f>+'INFORMACIÓN BASE'!AA72</f>
        <v>Ilimitada</v>
      </c>
    </row>
    <row r="75" spans="1:16" ht="408" x14ac:dyDescent="0.25">
      <c r="A75" s="6" t="str">
        <f>+'INFORMACIÓN BASE'!D73</f>
        <v>Inspección</v>
      </c>
      <c r="B75" s="6" t="str">
        <f>'INFORMACIÓN BASE'!C73</f>
        <v>PROCESOS</v>
      </c>
      <c r="C75" s="6" t="str">
        <f>'INFORMACIÓN BASE'!B73</f>
        <v>Procesos de Investigación a Entidades Vigiladas de Acueducto Alcantarillado y Aseo</v>
      </c>
      <c r="D75" s="6" t="str">
        <f>+'INFORMACIÓN BASE'!I73</f>
        <v>Compuesta por documentos de carácter misional que evidencian los procesos de investigación abiertos por la Superintendencia a las entidades vigiladas.</v>
      </c>
      <c r="E75" s="6" t="str">
        <f>+'INFORMACIÓN BASE'!J73</f>
        <v>Castellano</v>
      </c>
      <c r="F75" s="6" t="str">
        <f>+'INFORMACIÓN BASE'!K73</f>
        <v>DOCUMENTO FISICO Ó DIGITAL</v>
      </c>
      <c r="G75" s="6">
        <f>+'INFORMACIÓN BASE'!N73</f>
        <v>2012</v>
      </c>
      <c r="H75" s="6" t="str">
        <f>+'INFORMACIÓN BASE'!P73</f>
        <v>- Control
- Inspección
- Vigilancia</v>
      </c>
      <c r="I75" s="6" t="str">
        <f>+'INFORMACIÓN BASE'!Q73</f>
        <v>- Gestión Administrativa y Logística
- Gestión de Tecnologías de la Información</v>
      </c>
      <c r="J75" s="6" t="str">
        <f>+'INFORMACIÓN BASE'!U73</f>
        <v>INFORMACIÓN PÚBLICA RESERVADA</v>
      </c>
      <c r="K75" s="6" t="str">
        <f>+'INFORMACIÓN BASE'!AT73</f>
        <v>Artículo 19.Información exceptuada por daño a los intereses públicos.
e) El debido proceso y la igualdad de las partes en los procesos judiciales</v>
      </c>
      <c r="L75" s="6" t="s">
        <v>393</v>
      </c>
      <c r="M75" s="6" t="str">
        <f>+'INFORMACIÓN BASE'!AV73</f>
        <v>Ley 1437 Art. 24 numeral 5 y 6.</v>
      </c>
      <c r="N75" s="6" t="str">
        <f>+'INFORMACIÓN BASE'!Z73</f>
        <v>Parcial, Se pueden entregar datos estadísticos básicos</v>
      </c>
      <c r="O75" s="34">
        <f>+'INFORMACIÓN BASE'!AC73</f>
        <v>43972</v>
      </c>
      <c r="P75" s="6" t="str">
        <f>+'INFORMACIÓN BASE'!AA73</f>
        <v>3 años</v>
      </c>
    </row>
    <row r="76" spans="1:16" ht="408" x14ac:dyDescent="0.25">
      <c r="A76" s="6" t="str">
        <f>+'INFORMACIÓN BASE'!D74</f>
        <v>Inspección</v>
      </c>
      <c r="B76" s="6" t="str">
        <f>'INFORMACIÓN BASE'!C74</f>
        <v>PROCESOS</v>
      </c>
      <c r="C76" s="6" t="str">
        <f>'INFORMACIÓN BASE'!B74</f>
        <v>Procesos de Investigación a Entidades Vigiladas de Energía Gas y Combustibles</v>
      </c>
      <c r="D76" s="6" t="str">
        <f>+'INFORMACIÓN BASE'!I74</f>
        <v>Compuesta por documentos de carácter misional que evidencian los procesos de investigación abiertos por la Superintendencia a las entidades vigiladas.</v>
      </c>
      <c r="E76" s="6" t="str">
        <f>+'INFORMACIÓN BASE'!J74</f>
        <v>Castellano</v>
      </c>
      <c r="F76" s="6" t="str">
        <f>+'INFORMACIÓN BASE'!K74</f>
        <v>DOCUMENTO FISICO Ó DIGITAL</v>
      </c>
      <c r="G76" s="6">
        <f>+'INFORMACIÓN BASE'!N74</f>
        <v>2012</v>
      </c>
      <c r="H76" s="6" t="str">
        <f>+'INFORMACIÓN BASE'!P74</f>
        <v>- Control
- Inspección
- Vigilancia</v>
      </c>
      <c r="I76" s="6" t="str">
        <f>+'INFORMACIÓN BASE'!Q74</f>
        <v>- Gestión Administrativa y Logística
- Gestión de Tecnologías de la Información</v>
      </c>
      <c r="J76" s="6" t="str">
        <f>+'INFORMACIÓN BASE'!U74</f>
        <v>INFORMACIÓN PÚBLICA RESERVADA</v>
      </c>
      <c r="K76" s="6" t="str">
        <f>+'INFORMACIÓN BASE'!AT74</f>
        <v>Artículo 19.Información exceptuada por daño a los intereses públicos.
e) El debido proceso y la igualdad de las partes en los procesos judiciales</v>
      </c>
      <c r="L76" s="6" t="s">
        <v>393</v>
      </c>
      <c r="M76" s="6" t="str">
        <f>+'INFORMACIÓN BASE'!AV74</f>
        <v>Ley 1437 Art. 24 numeral 5 y 6.</v>
      </c>
      <c r="N76" s="6" t="str">
        <f>+'INFORMACIÓN BASE'!Z74</f>
        <v>Parcial, Se pueden entregar datos estadísticos básicos</v>
      </c>
      <c r="O76" s="34">
        <f>+'INFORMACIÓN BASE'!AC74</f>
        <v>43972</v>
      </c>
      <c r="P76" s="6" t="str">
        <f>+'INFORMACIÓN BASE'!AA74</f>
        <v>3 años</v>
      </c>
    </row>
    <row r="77" spans="1:16" ht="306" x14ac:dyDescent="0.25">
      <c r="A77" s="6" t="str">
        <f>+'INFORMACIÓN BASE'!D75</f>
        <v>Inspección</v>
      </c>
      <c r="B77" s="6" t="str">
        <f>'INFORMACIÓN BASE'!C75</f>
        <v>PROCESOS</v>
      </c>
      <c r="C77" s="6" t="str">
        <f>'INFORMACIÓN BASE'!B75</f>
        <v>Procesos de Vigilancia e inspección a Entidades Vigiladas de Acueducto y Alcantarillado</v>
      </c>
      <c r="D77" s="6" t="str">
        <f>+'INFORMACIÓN BASE'!I75</f>
        <v>Conformada por los documentos de carácter misional, que hacen parte de la vigilancia y control de las empresas prestadoras de servicios públicos.</v>
      </c>
      <c r="E77" s="6" t="str">
        <f>+'INFORMACIÓN BASE'!J75</f>
        <v>Castellano</v>
      </c>
      <c r="F77" s="6" t="str">
        <f>+'INFORMACIÓN BASE'!K75</f>
        <v>DOCUMENTO FISICO Ó DIGITAL</v>
      </c>
      <c r="G77" s="6">
        <f>+'INFORMACIÓN BASE'!N75</f>
        <v>2012</v>
      </c>
      <c r="H77" s="6" t="str">
        <f>+'INFORMACIÓN BASE'!P75</f>
        <v>- Control
- Inspección
- Vigilancia</v>
      </c>
      <c r="I77" s="6" t="str">
        <f>+'INFORMACIÓN BASE'!Q75</f>
        <v>- Gestión Administrativa y Logística
- Gestión de Tecnologías de la Información</v>
      </c>
      <c r="J77" s="6" t="str">
        <f>+'INFORMACIÓN BASE'!U75</f>
        <v>INFORMACIÓN PÚBLICA CLASIFICADA</v>
      </c>
      <c r="K77" s="6" t="str">
        <f>+'INFORMACIÓN BASE'!AT75</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77" s="6" t="s">
        <v>397</v>
      </c>
      <c r="M77" s="6" t="str">
        <f>+'INFORMACIÓN BASE'!AV75</f>
        <v>Ley 1581. Se define la clasificación parcial por cuanto se encuentra información de tipo personal y será entregada de manera anonimizada.</v>
      </c>
      <c r="N77" s="6" t="str">
        <f>+'INFORMACIÓN BASE'!Z75</f>
        <v>Parcial, Se pueden entregar datos estadísticos básicos</v>
      </c>
      <c r="O77" s="34">
        <f>+'INFORMACIÓN BASE'!AC75</f>
        <v>43972</v>
      </c>
      <c r="P77" s="6" t="str">
        <f>+'INFORMACIÓN BASE'!AA75</f>
        <v>Ilimitado</v>
      </c>
    </row>
    <row r="78" spans="1:16" ht="306" x14ac:dyDescent="0.25">
      <c r="A78" s="6" t="str">
        <f>+'INFORMACIÓN BASE'!D76</f>
        <v>Inspección</v>
      </c>
      <c r="B78" s="6" t="str">
        <f>'INFORMACIÓN BASE'!C76</f>
        <v>PROCESOS</v>
      </c>
      <c r="C78" s="6" t="str">
        <f>'INFORMACIÓN BASE'!B76</f>
        <v>Procesos de Vigilancia y Control a Entidades Vigiladas de Aseo</v>
      </c>
      <c r="D78" s="6" t="str">
        <f>+'INFORMACIÓN BASE'!I76</f>
        <v>Conformada por los documentos de carácter misional, que hacen parte de la vigilancia y control de las empresas prestadoras de servicios públicos.</v>
      </c>
      <c r="E78" s="6" t="str">
        <f>+'INFORMACIÓN BASE'!J76</f>
        <v>Castellano</v>
      </c>
      <c r="F78" s="6" t="str">
        <f>+'INFORMACIÓN BASE'!K76</f>
        <v>DOCUMENTO FISICO Ó DIGITAL</v>
      </c>
      <c r="G78" s="6">
        <f>+'INFORMACIÓN BASE'!N76</f>
        <v>2012</v>
      </c>
      <c r="H78" s="6" t="str">
        <f>+'INFORMACIÓN BASE'!P76</f>
        <v>- Control
- Inspección
- Vigilancia</v>
      </c>
      <c r="I78" s="6" t="str">
        <f>+'INFORMACIÓN BASE'!Q76</f>
        <v>- Gestión Administrativa y Logística
- Gestión de Tecnologías de la Información</v>
      </c>
      <c r="J78" s="6" t="str">
        <f>+'INFORMACIÓN BASE'!U76</f>
        <v>INFORMACIÓN PÚBLICA CLASIFICADA</v>
      </c>
      <c r="K78" s="6" t="str">
        <f>+'INFORMACIÓN BASE'!AT76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78" s="6" t="s">
        <v>397</v>
      </c>
      <c r="M78" s="6" t="str">
        <f>+'INFORMACIÓN BASE'!AV76</f>
        <v>Ley 1581. Se define la clasificación parcial por cuanto se encuentra información de tipo personal y será entregada de manera anonimizada.</v>
      </c>
      <c r="N78" s="6" t="str">
        <f>+'INFORMACIÓN BASE'!Z76</f>
        <v>Parcial, Se pueden entregar datos estadísticos básicos</v>
      </c>
      <c r="O78" s="34">
        <f>+'INFORMACIÓN BASE'!AC76</f>
        <v>43972</v>
      </c>
      <c r="P78" s="6" t="str">
        <f>+'INFORMACIÓN BASE'!AA76</f>
        <v>Ilimitado</v>
      </c>
    </row>
    <row r="79" spans="1:16" ht="306" x14ac:dyDescent="0.25">
      <c r="A79" s="6" t="str">
        <f>+'INFORMACIÓN BASE'!D77</f>
        <v>Inspección</v>
      </c>
      <c r="B79" s="6" t="str">
        <f>'INFORMACIÓN BASE'!C77</f>
        <v>PROCESOS</v>
      </c>
      <c r="C79" s="6" t="str">
        <f>'INFORMACIÓN BASE'!B77</f>
        <v>Procesos de Vigilancia y Control a Entidades Vigiladas de Energía</v>
      </c>
      <c r="D79" s="6" t="str">
        <f>+'INFORMACIÓN BASE'!I77</f>
        <v>Conformada por los documentos de carácter misional, que hacen parte de la vigilancia y control de las empresas prestadoras de servicios públicos.</v>
      </c>
      <c r="E79" s="6" t="str">
        <f>+'INFORMACIÓN BASE'!J77</f>
        <v>Castellano</v>
      </c>
      <c r="F79" s="6" t="str">
        <f>+'INFORMACIÓN BASE'!K77</f>
        <v>DOCUMENTO FISICO Ó DIGITAL</v>
      </c>
      <c r="G79" s="6">
        <f>+'INFORMACIÓN BASE'!N77</f>
        <v>2012</v>
      </c>
      <c r="H79" s="6" t="str">
        <f>+'INFORMACIÓN BASE'!P77</f>
        <v>- Control
- Inspección
- Vigilancia</v>
      </c>
      <c r="I79" s="6" t="str">
        <f>+'INFORMACIÓN BASE'!Q77</f>
        <v>- Gestión Administrativa y Logística
- Gestión de Tecnologías de la Información</v>
      </c>
      <c r="J79" s="6" t="str">
        <f>+'INFORMACIÓN BASE'!U77</f>
        <v>INFORMACIÓN PÚBLICA CLASIFICADA</v>
      </c>
      <c r="K79" s="6" t="str">
        <f>+'INFORMACIÓN BASE'!AT77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79" s="6" t="s">
        <v>397</v>
      </c>
      <c r="M79" s="6" t="str">
        <f>+'INFORMACIÓN BASE'!AV77</f>
        <v>Ley 1581. Se define la clasificación parcial por cuanto se encuentra información de tipo personal y será entregada de manera anonimizada.</v>
      </c>
      <c r="N79" s="6" t="str">
        <f>+'INFORMACIÓN BASE'!Z77</f>
        <v>Parcial, Se pueden entregar datos estadísticos básicos</v>
      </c>
      <c r="O79" s="34">
        <f>+'INFORMACIÓN BASE'!AC77</f>
        <v>43972</v>
      </c>
      <c r="P79" s="6" t="str">
        <f>+'INFORMACIÓN BASE'!AA77</f>
        <v>Ilimitado</v>
      </c>
    </row>
    <row r="80" spans="1:16" ht="306" x14ac:dyDescent="0.25">
      <c r="A80" s="6" t="str">
        <f>+'INFORMACIÓN BASE'!D78</f>
        <v>Inspección</v>
      </c>
      <c r="B80" s="6" t="str">
        <f>'INFORMACIÓN BASE'!C78</f>
        <v>PROCESOS</v>
      </c>
      <c r="C80" s="6" t="str">
        <f>'INFORMACIÓN BASE'!B78</f>
        <v xml:space="preserve">Procesos de Vigilancia y Control a Entidades Vigiladas de Gas y Combustibles </v>
      </c>
      <c r="D80" s="6" t="str">
        <f>+'INFORMACIÓN BASE'!I78</f>
        <v>Compuesta por documentos de carácter misional que evidencian los procesos de investigación abiertos por la Superintendencia a las entidades vigiladas.</v>
      </c>
      <c r="E80" s="6" t="str">
        <f>+'INFORMACIÓN BASE'!J78</f>
        <v>Castellano</v>
      </c>
      <c r="F80" s="6" t="str">
        <f>+'INFORMACIÓN BASE'!K78</f>
        <v>DOCUMENTO FISICO Ó DIGITAL</v>
      </c>
      <c r="G80" s="6">
        <f>+'INFORMACIÓN BASE'!N78</f>
        <v>2012</v>
      </c>
      <c r="H80" s="6" t="str">
        <f>+'INFORMACIÓN BASE'!P78</f>
        <v>- Control
- Inspección
- Vigilancia</v>
      </c>
      <c r="I80" s="6" t="str">
        <f>+'INFORMACIÓN BASE'!Q78</f>
        <v>- Gestión Administrativa y Logística
- Gestión de Tecnologías de la Información</v>
      </c>
      <c r="J80" s="6" t="str">
        <f>+'INFORMACIÓN BASE'!U78</f>
        <v>INFORMACIÓN PÚBLICA CLASIFICADA</v>
      </c>
      <c r="K80" s="6" t="str">
        <f>+'INFORMACIÓN BASE'!AT78</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80" s="6" t="s">
        <v>397</v>
      </c>
      <c r="M80" s="6" t="str">
        <f>+'INFORMACIÓN BASE'!AV78</f>
        <v>Ley 1581. Se define la clasificación parcial por cuanto se encuentra información de tipo personal y será entregada de manera anonimizada.</v>
      </c>
      <c r="N80" s="6" t="str">
        <f>+'INFORMACIÓN BASE'!Z78</f>
        <v>Parcial, Se pueden entregar datos estadísticos básicos</v>
      </c>
      <c r="O80" s="34">
        <f>+'INFORMACIÓN BASE'!AC78</f>
        <v>43972</v>
      </c>
      <c r="P80" s="6" t="str">
        <f>+'INFORMACIÓN BASE'!AA78</f>
        <v>Ilimitado</v>
      </c>
    </row>
    <row r="81" spans="1:16" ht="408" x14ac:dyDescent="0.25">
      <c r="A81" s="6" t="str">
        <f>+'INFORMACIÓN BASE'!D79</f>
        <v>Inspección</v>
      </c>
      <c r="B81" s="6" t="str">
        <f>'INFORMACIÓN BASE'!C79</f>
        <v>PROCESOS</v>
      </c>
      <c r="C81" s="6" t="str">
        <f>'INFORMACIÓN BASE'!B79</f>
        <v>Procesos de Vigilancia y Control a Pequeños Prestadores</v>
      </c>
      <c r="D81" s="6" t="str">
        <f>+'INFORMACIÓN BASE'!I79</f>
        <v>Conformada por documentos de carácter misional, que hacen parte de la vigilancia y control de los pequeños prestadores (empresas con 2500 suscriptores) de servicios públicos de acueducto, alcantarillado y aseo.</v>
      </c>
      <c r="E81" s="6" t="str">
        <f>+'INFORMACIÓN BASE'!J79</f>
        <v>Castellano</v>
      </c>
      <c r="F81" s="6" t="str">
        <f>+'INFORMACIÓN BASE'!K79</f>
        <v>DOCUMENTO FISICO Ó DIGITAL</v>
      </c>
      <c r="G81" s="6">
        <f>+'INFORMACIÓN BASE'!N79</f>
        <v>2012</v>
      </c>
      <c r="H81" s="6" t="str">
        <f>+'INFORMACIÓN BASE'!P79</f>
        <v>- Control
- Inspección
- Vigilancia</v>
      </c>
      <c r="I81" s="6" t="str">
        <f>+'INFORMACIÓN BASE'!Q79</f>
        <v>- Gestión Administrativa y Logística
- Gestión de Tecnologías de la Información</v>
      </c>
      <c r="J81" s="6" t="str">
        <f>+'INFORMACIÓN BASE'!U79</f>
        <v>INFORMACIÓN PÚBLICA RESERVADA</v>
      </c>
      <c r="K81" s="6">
        <f>+'INFORMACIÓN BASE'!AT79</f>
        <v>0</v>
      </c>
      <c r="L81" s="6" t="s">
        <v>393</v>
      </c>
      <c r="M81" s="6" t="str">
        <f>+'INFORMACIÓN BASE'!AV79</f>
        <v>Ley 1437 Art. 24 numeral 5 y 6.</v>
      </c>
      <c r="N81" s="6" t="str">
        <f>+'INFORMACIÓN BASE'!Z79</f>
        <v>Parcial, Se pueden entregar datos estadísticos básicos</v>
      </c>
      <c r="O81" s="34">
        <f>+'INFORMACIÓN BASE'!AC79</f>
        <v>43972</v>
      </c>
      <c r="P81" s="6" t="str">
        <f>+'INFORMACIÓN BASE'!AA79</f>
        <v>15 años</v>
      </c>
    </row>
    <row r="82" spans="1:16" ht="306" x14ac:dyDescent="0.25">
      <c r="A82" s="6" t="str">
        <f>+'INFORMACIÓN BASE'!D80</f>
        <v>Vigilancia</v>
      </c>
      <c r="B82" s="6" t="str">
        <f>'INFORMACIÓN BASE'!C80</f>
        <v>CONCEPTOS</v>
      </c>
      <c r="C82" s="6" t="str">
        <f>'INFORMACIÓN BASE'!B80</f>
        <v>Conceptos Técnicos</v>
      </c>
      <c r="D82" s="6" t="str">
        <f>+'INFORMACIÓN BASE'!I80</f>
        <v>Constituida por documentos de carácter administrativo, que contienen las opiniones, apreciaciones o juicios, que se expresan en términos de conclusiones, sin efecto jurídico directo sobre la materia de qué trata, que sirve como simple elemento de información o criterio de orientación en los temas misionales de la entidad.</v>
      </c>
      <c r="E82" s="6" t="str">
        <f>+'INFORMACIÓN BASE'!J80</f>
        <v>Castellano</v>
      </c>
      <c r="F82" s="6" t="str">
        <f>+'INFORMACIÓN BASE'!K80</f>
        <v>DOCUMENTO FISICO Ó DIGITAL</v>
      </c>
      <c r="G82" s="6">
        <f>+'INFORMACIÓN BASE'!N80</f>
        <v>2012</v>
      </c>
      <c r="H82" s="6" t="str">
        <f>+'INFORMACIÓN BASE'!P80</f>
        <v>- Control
- Inspección
- Vigilancia</v>
      </c>
      <c r="I82" s="6" t="str">
        <f>+'INFORMACIÓN BASE'!Q80</f>
        <v>- Gestión Administrativa y Logística
- Gestión de Tecnologías de la Información</v>
      </c>
      <c r="J82" s="6" t="str">
        <f>+'INFORMACIÓN BASE'!U80</f>
        <v>INFORMACIÓN PÚBLICA CLASIFICADA</v>
      </c>
      <c r="K82" s="6" t="str">
        <f>+'INFORMACIÓN BASE'!AT80</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82" s="6" t="s">
        <v>397</v>
      </c>
      <c r="M82" s="6" t="str">
        <f>+'INFORMACIÓN BASE'!AV80</f>
        <v>Ley 1581. Se define la clasificación parcial por cuanto se encuentra información de tipo personal y será entregada de manera anonimizada.</v>
      </c>
      <c r="N82" s="6" t="str">
        <f>+'INFORMACIÓN BASE'!Z80</f>
        <v>Parcial</v>
      </c>
      <c r="O82" s="34">
        <f>+'INFORMACIÓN BASE'!AC80</f>
        <v>43972</v>
      </c>
      <c r="P82" s="6" t="str">
        <f>+'INFORMACIÓN BASE'!AA80</f>
        <v>Ilimitada</v>
      </c>
    </row>
    <row r="83" spans="1:16" ht="306" x14ac:dyDescent="0.25">
      <c r="A83" s="6" t="str">
        <f>+'INFORMACIÓN BASE'!D81</f>
        <v>Vigilancia</v>
      </c>
      <c r="B83" s="6" t="str">
        <f>'INFORMACIÓN BASE'!C81</f>
        <v>CONCEPTOS</v>
      </c>
      <c r="C83" s="6" t="str">
        <f>'INFORMACIÓN BASE'!B81</f>
        <v>Conceptos Técnicos</v>
      </c>
      <c r="D83" s="6" t="str">
        <f>+'INFORMACIÓN BASE'!I81</f>
        <v>Constituida por documentos de carácter administrativo, que contienen las opiniones, apreciaciones o juicios, que se expresan en términos de conclusiones, sin efecto jurídico directo sobre la materia de qué trata, que sirve como simple elemento de información o criterio de orientación en los temas misionales de la entidad.</v>
      </c>
      <c r="E83" s="6" t="str">
        <f>+'INFORMACIÓN BASE'!J81</f>
        <v>Castellano</v>
      </c>
      <c r="F83" s="6" t="str">
        <f>+'INFORMACIÓN BASE'!K81</f>
        <v>DOCUMENTO FISICO Ó DIGITAL</v>
      </c>
      <c r="G83" s="6">
        <f>+'INFORMACIÓN BASE'!N81</f>
        <v>2012</v>
      </c>
      <c r="H83" s="6" t="str">
        <f>+'INFORMACIÓN BASE'!P81</f>
        <v>- Control
- Inspección
- Vigilancia</v>
      </c>
      <c r="I83" s="6" t="str">
        <f>+'INFORMACIÓN BASE'!Q81</f>
        <v>- Gestión Administrativa y Logística
- Gestión de Tecnologías de la Información</v>
      </c>
      <c r="J83" s="6" t="str">
        <f>+'INFORMACIÓN BASE'!U81</f>
        <v>INFORMACIÓN PÚBLICA CLASIFICADA</v>
      </c>
      <c r="K83" s="6" t="str">
        <f>+'INFORMACIÓN BASE'!AT81</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v>
      </c>
      <c r="L83" s="6" t="s">
        <v>397</v>
      </c>
      <c r="M83" s="6" t="str">
        <f>+'INFORMACIÓN BASE'!AV81</f>
        <v>Ley 1581. Se define la clasificación parcial por cuanto se encuentra información de tipo personal y será entregada de manera anonimizada.</v>
      </c>
      <c r="N83" s="6" t="str">
        <f>+'INFORMACIÓN BASE'!Z81</f>
        <v>Parcial</v>
      </c>
      <c r="O83" s="34">
        <f>+'INFORMACIÓN BASE'!AC81</f>
        <v>43972</v>
      </c>
      <c r="P83" s="6" t="str">
        <f>+'INFORMACIÓN BASE'!AA81</f>
        <v>Ilimitada</v>
      </c>
    </row>
    <row r="84" spans="1:16" ht="306" x14ac:dyDescent="0.25">
      <c r="A84" s="6" t="str">
        <f>+'INFORMACIÓN BASE'!D82</f>
        <v>Vigilancia</v>
      </c>
      <c r="B84" s="6" t="str">
        <f>'INFORMACIÓN BASE'!C82</f>
        <v>INFORMES</v>
      </c>
      <c r="C84" s="6" t="str">
        <f>'INFORMACIÓN BASE'!B82</f>
        <v>Informes a Entes de Control</v>
      </c>
      <c r="D84" s="6" t="str">
        <f>+'INFORMACIÓN BASE'!I82</f>
        <v>Constituida por los documentos de carácter administrativo, que dan testimonio de la información requerida por los entes externos de control y vigilancia a la superintendencia.</v>
      </c>
      <c r="E84" s="6" t="str">
        <f>+'INFORMACIÓN BASE'!J82</f>
        <v>Castellano</v>
      </c>
      <c r="F84" s="6" t="str">
        <f>+'INFORMACIÓN BASE'!K82</f>
        <v>DOCUMENTO FISICO Ó DIGITAL</v>
      </c>
      <c r="G84" s="6">
        <f>+'INFORMACIÓN BASE'!N82</f>
        <v>2012</v>
      </c>
      <c r="H84" s="6" t="str">
        <f>+'INFORMACIÓN BASE'!P82</f>
        <v>- Control
- Inspección
- Vigilancia</v>
      </c>
      <c r="I84" s="6" t="str">
        <f>+'INFORMACIÓN BASE'!Q82</f>
        <v>- Gestión Administrativa y Logística
- Gestión de Tecnologías de la Información</v>
      </c>
      <c r="J84" s="6" t="str">
        <f>+'INFORMACIÓN BASE'!U82</f>
        <v>INFORMACIÓN PÚBLICA CLASIFICADA</v>
      </c>
      <c r="K84" s="6" t="str">
        <f>+'INFORMACIÓN BASE'!AT82</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84" s="6" t="s">
        <v>397</v>
      </c>
      <c r="M84" s="6" t="str">
        <f>+'INFORMACIÓN BASE'!AV82</f>
        <v>Ley 1581. Se define la clasificación parcial por cuanto se encuentra información de tipo personal y será entregada de manera anonimizada.</v>
      </c>
      <c r="N84" s="6" t="str">
        <f>+'INFORMACIÓN BASE'!Z82</f>
        <v>Parcial</v>
      </c>
      <c r="O84" s="34">
        <f>+'INFORMACIÓN BASE'!AC82</f>
        <v>43972</v>
      </c>
      <c r="P84" s="6" t="str">
        <f>+'INFORMACIÓN BASE'!AA82</f>
        <v>Ilimitada</v>
      </c>
    </row>
    <row r="85" spans="1:16" ht="306" x14ac:dyDescent="0.25">
      <c r="A85" s="6" t="str">
        <f>+'INFORMACIÓN BASE'!D83</f>
        <v>Vigilancia</v>
      </c>
      <c r="B85" s="6" t="str">
        <f>'INFORMACIÓN BASE'!C83</f>
        <v>INFORMES</v>
      </c>
      <c r="C85" s="6" t="str">
        <f>'INFORMACIÓN BASE'!B83</f>
        <v>Informes a Entes de Control</v>
      </c>
      <c r="D85" s="6" t="str">
        <f>+'INFORMACIÓN BASE'!I83</f>
        <v>Constituida por los documentos de carácter administrativo, que dan testimonio de la información requerida por los entes externos de control y vigilancia a la superintendencia.</v>
      </c>
      <c r="E85" s="6" t="str">
        <f>+'INFORMACIÓN BASE'!J83</f>
        <v>Castellano</v>
      </c>
      <c r="F85" s="6" t="str">
        <f>+'INFORMACIÓN BASE'!K83</f>
        <v>DOCUMENTO FISICO Ó DIGITAL</v>
      </c>
      <c r="G85" s="6">
        <f>+'INFORMACIÓN BASE'!N83</f>
        <v>2012</v>
      </c>
      <c r="H85" s="6" t="str">
        <f>+'INFORMACIÓN BASE'!P83</f>
        <v>- Control
- Inspección
- Vigilancia</v>
      </c>
      <c r="I85" s="6" t="str">
        <f>+'INFORMACIÓN BASE'!Q83</f>
        <v>- Gestión Administrativa y Logística
- Gestión de Tecnologías de la Información</v>
      </c>
      <c r="J85" s="6" t="str">
        <f>+'INFORMACIÓN BASE'!U83</f>
        <v>INFORMACIÓN PÚBLICA CLASIFICADA</v>
      </c>
      <c r="K85" s="6" t="str">
        <f>+'INFORMACIÓN BASE'!AT83</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85" s="6" t="s">
        <v>397</v>
      </c>
      <c r="M85" s="6" t="str">
        <f>+'INFORMACIÓN BASE'!AV83</f>
        <v>Ley 1581. Se define la clasificación parcial por cuanto se encuentra información de tipo personal y será entregada de manera anonimizada.</v>
      </c>
      <c r="N85" s="6" t="str">
        <f>+'INFORMACIÓN BASE'!Z83</f>
        <v>Parcial</v>
      </c>
      <c r="O85" s="34">
        <f>+'INFORMACIÓN BASE'!AC83</f>
        <v>43972</v>
      </c>
      <c r="P85" s="6" t="str">
        <f>+'INFORMACIÓN BASE'!AA83</f>
        <v>Ilimitada</v>
      </c>
    </row>
    <row r="86" spans="1:16" ht="306" x14ac:dyDescent="0.25">
      <c r="A86" s="6" t="str">
        <f>+'INFORMACIÓN BASE'!D84</f>
        <v>Vigilancia</v>
      </c>
      <c r="B86" s="6" t="str">
        <f>'INFORMACIÓN BASE'!C84</f>
        <v>INFORMES</v>
      </c>
      <c r="C86" s="6" t="str">
        <f>'INFORMACIÓN BASE'!B84</f>
        <v>Informes a Otras Entidades</v>
      </c>
      <c r="D86" s="6" t="str">
        <f>+'INFORMACIÓN BASE'!I84</f>
        <v>Compuesta por documentos de carácter misional, que dan testimonio de la función de vigilancia y control que realiza la Superintendencia.</v>
      </c>
      <c r="E86" s="6" t="str">
        <f>+'INFORMACIÓN BASE'!J84</f>
        <v>Castellano</v>
      </c>
      <c r="F86" s="6" t="str">
        <f>+'INFORMACIÓN BASE'!K84</f>
        <v>DOCUMENTO FISICO Ó DIGITAL</v>
      </c>
      <c r="G86" s="6">
        <f>+'INFORMACIÓN BASE'!N84</f>
        <v>2012</v>
      </c>
      <c r="H86" s="6" t="str">
        <f>+'INFORMACIÓN BASE'!P84</f>
        <v>- Control
- Inspección
- Vigilancia</v>
      </c>
      <c r="I86" s="6" t="str">
        <f>+'INFORMACIÓN BASE'!Q84</f>
        <v>- Gestión Administrativa y Logística
- Gestión de Tecnologías de la Información</v>
      </c>
      <c r="J86" s="6" t="str">
        <f>+'INFORMACIÓN BASE'!U84</f>
        <v>INFORMACIÓN PÚBLICA CLASIFICADA</v>
      </c>
      <c r="K86" s="6" t="str">
        <f>+'INFORMACIÓN BASE'!AT84</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86" s="6" t="s">
        <v>397</v>
      </c>
      <c r="M86" s="6" t="str">
        <f>+'INFORMACIÓN BASE'!AV84</f>
        <v>Ley 1581. Se define la clasificación parcial por cuanto se encuentra información de tipo personal y será entregada de manera anonimizada.</v>
      </c>
      <c r="N86" s="6" t="str">
        <f>+'INFORMACIÓN BASE'!Z84</f>
        <v>Parcial</v>
      </c>
      <c r="O86" s="34">
        <f>+'INFORMACIÓN BASE'!AC84</f>
        <v>43972</v>
      </c>
      <c r="P86" s="6" t="str">
        <f>+'INFORMACIÓN BASE'!AA84</f>
        <v>Ilimitada</v>
      </c>
    </row>
    <row r="87" spans="1:16" ht="306" x14ac:dyDescent="0.25">
      <c r="A87" s="6" t="str">
        <f>+'INFORMACIÓN BASE'!D85</f>
        <v>Vigilancia</v>
      </c>
      <c r="B87" s="6" t="str">
        <f>'INFORMACIÓN BASE'!C85</f>
        <v>INFORMES</v>
      </c>
      <c r="C87" s="6" t="str">
        <f>'INFORMACIÓN BASE'!B85</f>
        <v>Informes a Otras Entidades</v>
      </c>
      <c r="D87" s="6" t="str">
        <f>+'INFORMACIÓN BASE'!I85</f>
        <v>Compuesta por documentos de carácter misional, que dan testimonio de la función de vigilancia y control que realiza la Superintendencia.</v>
      </c>
      <c r="E87" s="6" t="str">
        <f>+'INFORMACIÓN BASE'!J85</f>
        <v>Castellano</v>
      </c>
      <c r="F87" s="6" t="str">
        <f>+'INFORMACIÓN BASE'!K85</f>
        <v>DOCUMENTO FISICO Ó DIGITAL</v>
      </c>
      <c r="G87" s="6">
        <f>+'INFORMACIÓN BASE'!N85</f>
        <v>2012</v>
      </c>
      <c r="H87" s="6" t="str">
        <f>+'INFORMACIÓN BASE'!P85</f>
        <v>- Control
- Inspección
- Vigilancia</v>
      </c>
      <c r="I87" s="6" t="str">
        <f>+'INFORMACIÓN BASE'!Q85</f>
        <v>- Gestión Administrativa y Logística
- Gestión de Tecnologías de la Información</v>
      </c>
      <c r="J87" s="6" t="str">
        <f>+'INFORMACIÓN BASE'!U85</f>
        <v>INFORMACIÓN PÚBLICA CLASIFICADA</v>
      </c>
      <c r="K87" s="6" t="str">
        <f>+'INFORMACIÓN BASE'!AT85</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87" s="6" t="s">
        <v>397</v>
      </c>
      <c r="M87" s="6" t="str">
        <f>+'INFORMACIÓN BASE'!AV85</f>
        <v>Ley 1581. Se define la clasificación parcial por cuanto se encuentra información de tipo personal y será entregada de manera anonimizada.</v>
      </c>
      <c r="N87" s="6" t="str">
        <f>+'INFORMACIÓN BASE'!Z85</f>
        <v>Parcial</v>
      </c>
      <c r="O87" s="34">
        <f>+'INFORMACIÓN BASE'!AC85</f>
        <v>43972</v>
      </c>
      <c r="P87" s="6" t="str">
        <f>+'INFORMACIÓN BASE'!AA85</f>
        <v>Ilimitada</v>
      </c>
    </row>
    <row r="88" spans="1:16" ht="306" x14ac:dyDescent="0.25">
      <c r="A88" s="6" t="str">
        <f>+'INFORMACIÓN BASE'!D86</f>
        <v>Vigilancia</v>
      </c>
      <c r="B88" s="6" t="str">
        <f>'INFORMACIÓN BASE'!C86</f>
        <v>INFORMES</v>
      </c>
      <c r="C88" s="6" t="str">
        <f>'INFORMACIÓN BASE'!B86</f>
        <v>Informes de Pequeños Prestadores de Acueducto</v>
      </c>
      <c r="D88" s="6" t="str">
        <f>+'INFORMACIÓN BASE'!I86</f>
        <v>Compuesta por documentos de carácter misional, que dan testimonio de la función de vigilancia y control que realiza la Superintendencia a los pequeños prestadores de servicios públicos que cuentan con menos de 2.500 suscriptores de acueducto, alcantarillado y aseo.</v>
      </c>
      <c r="E88" s="6" t="str">
        <f>+'INFORMACIÓN BASE'!J86</f>
        <v>Castellano</v>
      </c>
      <c r="F88" s="6" t="str">
        <f>+'INFORMACIÓN BASE'!K86</f>
        <v>DOCUMENTO FISICO Ó DIGITAL</v>
      </c>
      <c r="G88" s="6">
        <f>+'INFORMACIÓN BASE'!N86</f>
        <v>2012</v>
      </c>
      <c r="H88" s="6" t="str">
        <f>+'INFORMACIÓN BASE'!P86</f>
        <v>- Control
- Inspección
- Vigilancia</v>
      </c>
      <c r="I88" s="6" t="str">
        <f>+'INFORMACIÓN BASE'!Q86</f>
        <v>- Gestión Administrativa y Logística
- Gestión de Tecnologías de la Información</v>
      </c>
      <c r="J88" s="6" t="str">
        <f>+'INFORMACIÓN BASE'!U86</f>
        <v>INFORMACIÓN PÚBLICA CLASIFICADA</v>
      </c>
      <c r="K88" s="6" t="str">
        <f>+'INFORMACIÓN BASE'!AT86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88" s="6" t="s">
        <v>397</v>
      </c>
      <c r="M88" s="6" t="str">
        <f>+'INFORMACIÓN BASE'!AV86</f>
        <v>Ley 1581. Se define la clasificación parcial por cuanto se encuentra información de tipo personal y será entregada de manera anonimizada.</v>
      </c>
      <c r="N88" s="6" t="str">
        <f>+'INFORMACIÓN BASE'!Z86</f>
        <v>Parcial, Se pueden entregar datos estadísticos básicos</v>
      </c>
      <c r="O88" s="34">
        <f>+'INFORMACIÓN BASE'!AC86</f>
        <v>43972</v>
      </c>
      <c r="P88" s="6" t="str">
        <f>+'INFORMACIÓN BASE'!AA86</f>
        <v>Ilimitado</v>
      </c>
    </row>
    <row r="89" spans="1:16" ht="306" x14ac:dyDescent="0.25">
      <c r="A89" s="6" t="str">
        <f>+'INFORMACIÓN BASE'!D87</f>
        <v>Vigilancia</v>
      </c>
      <c r="B89" s="6" t="str">
        <f>'INFORMACIÓN BASE'!C87</f>
        <v xml:space="preserve">INFORMES </v>
      </c>
      <c r="C89" s="6" t="str">
        <f>'INFORMACIÓN BASE'!B87</f>
        <v>Informes de Visitas</v>
      </c>
      <c r="D89" s="6" t="str">
        <f>+'INFORMACIÓN BASE'!I87</f>
        <v>Son el resultado de los hallazgos realizadaos en las visitas administrativas por parte de los delegados a los diferentes prestadores</v>
      </c>
      <c r="E89" s="6" t="str">
        <f>+'INFORMACIÓN BASE'!J87</f>
        <v>Castellano</v>
      </c>
      <c r="F89" s="6" t="str">
        <f>+'INFORMACIÓN BASE'!K87</f>
        <v>DOCUMENTO FISICO Ó DIGITAL</v>
      </c>
      <c r="G89" s="6">
        <f>+'INFORMACIÓN BASE'!N87</f>
        <v>2012</v>
      </c>
      <c r="H89" s="6" t="str">
        <f>+'INFORMACIÓN BASE'!P87</f>
        <v>- Control
- Inspección
- Vigilancia</v>
      </c>
      <c r="I89" s="6" t="str">
        <f>+'INFORMACIÓN BASE'!Q87</f>
        <v>- Gestión Administrativa y Logística
- Gestión de Tecnologías de la Información</v>
      </c>
      <c r="J89" s="6" t="str">
        <f>+'INFORMACIÓN BASE'!U87</f>
        <v>INFORMACIÓN PÚBLICA CLASIFICADA</v>
      </c>
      <c r="K89" s="6" t="str">
        <f>+'INFORMACIÓN BASE'!AT87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v>
      </c>
      <c r="L89" s="6" t="s">
        <v>397</v>
      </c>
      <c r="M89" s="6" t="str">
        <f>+'INFORMACIÓN BASE'!AV87</f>
        <v>Ley 1581. Se define la clasificación parcial por cuanto se encuentra información de tipo personal y será entregada de manera anonimizada.</v>
      </c>
      <c r="N89" s="6" t="str">
        <f>+'INFORMACIÓN BASE'!Z87</f>
        <v>Parcial</v>
      </c>
      <c r="O89" s="34">
        <f>+'INFORMACIÓN BASE'!AC87</f>
        <v>43972</v>
      </c>
      <c r="P89" s="6" t="str">
        <f>+'INFORMACIÓN BASE'!AA87</f>
        <v>Ilimitada</v>
      </c>
    </row>
    <row r="90" spans="1:16" ht="408" x14ac:dyDescent="0.25">
      <c r="A90" s="6" t="str">
        <f>+'INFORMACIÓN BASE'!D88</f>
        <v>Vigilancia</v>
      </c>
      <c r="B90" s="6" t="str">
        <f>'INFORMACIÓN BASE'!C88</f>
        <v>PROCESOS</v>
      </c>
      <c r="C90" s="6" t="str">
        <f>'INFORMACIÓN BASE'!B88</f>
        <v>Procesos de Investigación a Entidades Vigiladas de Acueducto Alcantarillado y Aseo</v>
      </c>
      <c r="D90" s="6" t="str">
        <f>+'INFORMACIÓN BASE'!I88</f>
        <v>Compuesta por documentos de carácter misional que evidencian los procesos de investigación abiertos por la Superintendencia a las entidades vigiladas.</v>
      </c>
      <c r="E90" s="6" t="str">
        <f>+'INFORMACIÓN BASE'!J88</f>
        <v>Castellano</v>
      </c>
      <c r="F90" s="6" t="str">
        <f>+'INFORMACIÓN BASE'!K88</f>
        <v>DOCUMENTO FISICO Ó DIGITAL</v>
      </c>
      <c r="G90" s="6">
        <f>+'INFORMACIÓN BASE'!N88</f>
        <v>2012</v>
      </c>
      <c r="H90" s="6" t="str">
        <f>+'INFORMACIÓN BASE'!P88</f>
        <v>- Control
- Inspección
- Vigilancia</v>
      </c>
      <c r="I90" s="6" t="str">
        <f>+'INFORMACIÓN BASE'!Q88</f>
        <v>- Gestión Administrativa y Logística
- Gestión de Tecnologías de la Información</v>
      </c>
      <c r="J90" s="6" t="str">
        <f>+'INFORMACIÓN BASE'!U88</f>
        <v>INFORMACIÓN PÚBLICA RESERVADA</v>
      </c>
      <c r="K90" s="6" t="str">
        <f>+'INFORMACIÓN BASE'!AT88</f>
        <v>Artículo 19.Información exceptuada por daño a los intereses públicos.
e) El debido proceso y la igualdad de las partes en los procesos judiciales</v>
      </c>
      <c r="L90" s="6" t="s">
        <v>393</v>
      </c>
      <c r="M90" s="6" t="str">
        <f>+'INFORMACIÓN BASE'!AV88</f>
        <v>Ley 1437 Art. 24 numeral 5 y 6.</v>
      </c>
      <c r="N90" s="6" t="str">
        <f>+'INFORMACIÓN BASE'!Z88</f>
        <v>Parcial, Se pueden entregar datos estadísticos básicos</v>
      </c>
      <c r="O90" s="34">
        <f>+'INFORMACIÓN BASE'!AC88</f>
        <v>43972</v>
      </c>
      <c r="P90" s="6" t="str">
        <f>+'INFORMACIÓN BASE'!AA88</f>
        <v>3 años</v>
      </c>
    </row>
    <row r="91" spans="1:16" ht="408" x14ac:dyDescent="0.25">
      <c r="A91" s="6" t="str">
        <f>+'INFORMACIÓN BASE'!D89</f>
        <v>Vigilancia</v>
      </c>
      <c r="B91" s="6" t="str">
        <f>'INFORMACIÓN BASE'!C89</f>
        <v>PROCESOS</v>
      </c>
      <c r="C91" s="6" t="str">
        <f>'INFORMACIÓN BASE'!B89</f>
        <v>Procesos de Investigación a Entidades Vigiladas de Energía Gas y Combustibles</v>
      </c>
      <c r="D91" s="6" t="str">
        <f>+'INFORMACIÓN BASE'!I89</f>
        <v>Compuesta por documentos de carácter misional que evidencian los procesos de investigación abiertos por la Superintendencia a las entidades vigiladas.</v>
      </c>
      <c r="E91" s="6" t="str">
        <f>+'INFORMACIÓN BASE'!J89</f>
        <v>Castellano</v>
      </c>
      <c r="F91" s="6" t="str">
        <f>+'INFORMACIÓN BASE'!K89</f>
        <v>DOCUMENTO FISICO Ó DIGITAL</v>
      </c>
      <c r="G91" s="6">
        <f>+'INFORMACIÓN BASE'!N89</f>
        <v>2012</v>
      </c>
      <c r="H91" s="6" t="str">
        <f>+'INFORMACIÓN BASE'!P89</f>
        <v>- Control
- Inspección
- Vigilancia</v>
      </c>
      <c r="I91" s="6" t="str">
        <f>+'INFORMACIÓN BASE'!Q89</f>
        <v>- Gestión Administrativa y Logística
- Gestión de Tecnologías de la Información</v>
      </c>
      <c r="J91" s="6" t="str">
        <f>+'INFORMACIÓN BASE'!U89</f>
        <v>INFORMACIÓN PÚBLICA RESERVADA</v>
      </c>
      <c r="K91" s="6" t="str">
        <f>+'INFORMACIÓN BASE'!AT89</f>
        <v>Artículo 19.Información exceptuada por daño a los intereses públicos.
e) El debido proceso y la igualdad de las partes en los procesos judiciales</v>
      </c>
      <c r="L91" s="6" t="s">
        <v>393</v>
      </c>
      <c r="M91" s="6" t="str">
        <f>+'INFORMACIÓN BASE'!AV89</f>
        <v>Ley 1437 Art. 24 numeral 5 y 6.</v>
      </c>
      <c r="N91" s="6" t="str">
        <f>+'INFORMACIÓN BASE'!Z89</f>
        <v>Parcial, Se pueden entregar datos estadísticos básicos</v>
      </c>
      <c r="O91" s="34">
        <f>+'INFORMACIÓN BASE'!AC89</f>
        <v>43972</v>
      </c>
      <c r="P91" s="6" t="str">
        <f>+'INFORMACIÓN BASE'!AA89</f>
        <v>3 años</v>
      </c>
    </row>
    <row r="92" spans="1:16" ht="306" x14ac:dyDescent="0.25">
      <c r="A92" s="6" t="str">
        <f>+'INFORMACIÓN BASE'!D90</f>
        <v>Vigilancia</v>
      </c>
      <c r="B92" s="6" t="str">
        <f>'INFORMACIÓN BASE'!C90</f>
        <v>PROCESOS</v>
      </c>
      <c r="C92" s="6" t="str">
        <f>'INFORMACIÓN BASE'!B90</f>
        <v>Procesos de Viabilidad y Disponibilidad Acueducto y Alcantarillado</v>
      </c>
      <c r="D92" s="6" t="str">
        <f>+'INFORMACIÓN BASE'!I90</f>
        <v>Documentos de carácter misional, conformados por las diversas investigaciones y procedimientos para evidenciar que los servicios prestados por las empresas si se están realizando adecuadamente y son viables.</v>
      </c>
      <c r="E92" s="6" t="str">
        <f>+'INFORMACIÓN BASE'!J90</f>
        <v>Castellano</v>
      </c>
      <c r="F92" s="6" t="str">
        <f>+'INFORMACIÓN BASE'!K90</f>
        <v>DOCUMENTO FISICO Ó DIGITAL</v>
      </c>
      <c r="G92" s="6">
        <f>+'INFORMACIÓN BASE'!N90</f>
        <v>2012</v>
      </c>
      <c r="H92" s="6" t="str">
        <f>+'INFORMACIÓN BASE'!P90</f>
        <v>- Control
- Inspección
- Vigilancia</v>
      </c>
      <c r="I92" s="6" t="str">
        <f>+'INFORMACIÓN BASE'!Q90</f>
        <v>- Gestión Administrativa y Logística
- Gestión de Tecnologías de la Información</v>
      </c>
      <c r="J92" s="6" t="str">
        <f>+'INFORMACIÓN BASE'!U90</f>
        <v>INFORMACIÓN PÚBLICA CLASIFICADA</v>
      </c>
      <c r="K92" s="6" t="str">
        <f>+'INFORMACIÓN BASE'!AT90</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92" s="6" t="s">
        <v>397</v>
      </c>
      <c r="M92" s="6" t="str">
        <f>+'INFORMACIÓN BASE'!AV90</f>
        <v>Ley 1581. Se define la clasificación parcial por cuanto se encuentra información de tipo personal y será entregada de manera anonimizada.</v>
      </c>
      <c r="N92" s="6" t="str">
        <f>+'INFORMACIÓN BASE'!Z90</f>
        <v>Parcial</v>
      </c>
      <c r="O92" s="34">
        <f>+'INFORMACIÓN BASE'!AC90</f>
        <v>43972</v>
      </c>
      <c r="P92" s="6" t="str">
        <f>+'INFORMACIÓN BASE'!AA90</f>
        <v>Ilimitada</v>
      </c>
    </row>
    <row r="93" spans="1:16" ht="306" x14ac:dyDescent="0.25">
      <c r="A93" s="6" t="str">
        <f>+'INFORMACIÓN BASE'!D91</f>
        <v>Vigilancia</v>
      </c>
      <c r="B93" s="6" t="str">
        <f>'INFORMACIÓN BASE'!C91</f>
        <v>PROCESOS</v>
      </c>
      <c r="C93" s="6" t="str">
        <f>'INFORMACIÓN BASE'!B91</f>
        <v>Procesos de Vigilancia e inspección a Entidades Vigiladas de Acueducto y Alcantarillado</v>
      </c>
      <c r="D93" s="6" t="str">
        <f>+'INFORMACIÓN BASE'!I91</f>
        <v>Conformada por los documentos de carácter misional, que hacen parte de la vigilancia y control de las empresas prestadoras de servicios públicos.</v>
      </c>
      <c r="E93" s="6" t="str">
        <f>+'INFORMACIÓN BASE'!J91</f>
        <v>Castellano</v>
      </c>
      <c r="F93" s="6" t="str">
        <f>+'INFORMACIÓN BASE'!K91</f>
        <v>DOCUMENTO FISICO Ó DIGITAL</v>
      </c>
      <c r="G93" s="6">
        <f>+'INFORMACIÓN BASE'!N91</f>
        <v>2012</v>
      </c>
      <c r="H93" s="6" t="str">
        <f>+'INFORMACIÓN BASE'!P91</f>
        <v>- Control
- Inspección
- Vigilancia</v>
      </c>
      <c r="I93" s="6" t="str">
        <f>+'INFORMACIÓN BASE'!Q91</f>
        <v>- Gestión Administrativa y Logística
- Gestión de Tecnologías de la Información</v>
      </c>
      <c r="J93" s="6" t="str">
        <f>+'INFORMACIÓN BASE'!U91</f>
        <v>INFORMACIÓN PÚBLICA CLASIFICADA</v>
      </c>
      <c r="K93" s="6" t="str">
        <f>+'INFORMACIÓN BASE'!AT91</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93" s="6" t="s">
        <v>397</v>
      </c>
      <c r="M93" s="6" t="str">
        <f>+'INFORMACIÓN BASE'!AV91</f>
        <v>Ley 1581. Se define la clasificación parcial por cuanto se encuentra información de tipo personal y será entregada de manera anonimizada.</v>
      </c>
      <c r="N93" s="6" t="str">
        <f>+'INFORMACIÓN BASE'!Z91</f>
        <v>Parcial, Se pueden entregar datos estadísticos básicos</v>
      </c>
      <c r="O93" s="34">
        <f>+'INFORMACIÓN BASE'!AC91</f>
        <v>43972</v>
      </c>
      <c r="P93" s="6" t="str">
        <f>+'INFORMACIÓN BASE'!AA91</f>
        <v>Ilimitado</v>
      </c>
    </row>
    <row r="94" spans="1:16" ht="306" x14ac:dyDescent="0.25">
      <c r="A94" s="6" t="str">
        <f>+'INFORMACIÓN BASE'!D92</f>
        <v>Vigilancia</v>
      </c>
      <c r="B94" s="6" t="str">
        <f>'INFORMACIÓN BASE'!C92</f>
        <v>PROCESOS</v>
      </c>
      <c r="C94" s="6" t="str">
        <f>'INFORMACIÓN BASE'!B92</f>
        <v>Procesos de Vigilancia y Control a Entidades Vigiladas de Aseo</v>
      </c>
      <c r="D94" s="6" t="str">
        <f>+'INFORMACIÓN BASE'!I92</f>
        <v>Conformada por los documentos de carácter misional, que hacen parte de la vigilancia y control de las empresas prestadoras de servicios públicos.</v>
      </c>
      <c r="E94" s="6" t="str">
        <f>+'INFORMACIÓN BASE'!J92</f>
        <v>Castellano</v>
      </c>
      <c r="F94" s="6" t="str">
        <f>+'INFORMACIÓN BASE'!K92</f>
        <v>DOCUMENTO FISICO Ó DIGITAL</v>
      </c>
      <c r="G94" s="6">
        <f>+'INFORMACIÓN BASE'!N92</f>
        <v>2012</v>
      </c>
      <c r="H94" s="6" t="str">
        <f>+'INFORMACIÓN BASE'!P92</f>
        <v>- Control
- Inspección
- Vigilancia</v>
      </c>
      <c r="I94" s="6" t="str">
        <f>+'INFORMACIÓN BASE'!Q92</f>
        <v>- Gestión Administrativa y Logística
- Gestión de Tecnologías de la Información</v>
      </c>
      <c r="J94" s="6" t="str">
        <f>+'INFORMACIÓN BASE'!U92</f>
        <v>INFORMACIÓN PÚBLICA CLASIFICADA</v>
      </c>
      <c r="K94" s="6" t="str">
        <f>+'INFORMACIÓN BASE'!AT92</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94" s="6" t="s">
        <v>397</v>
      </c>
      <c r="M94" s="6" t="str">
        <f>+'INFORMACIÓN BASE'!AV92</f>
        <v>Ley 1581. Se define la clasificación parcial por cuanto se encuentra información de tipo personal y será entregada de manera anonimizada.</v>
      </c>
      <c r="N94" s="6" t="str">
        <f>+'INFORMACIÓN BASE'!Z92</f>
        <v>Parcial, Se pueden entregar datos estadísticos básicos</v>
      </c>
      <c r="O94" s="34">
        <f>+'INFORMACIÓN BASE'!AC92</f>
        <v>43972</v>
      </c>
      <c r="P94" s="6" t="str">
        <f>+'INFORMACIÓN BASE'!AA92</f>
        <v>Ilimitado</v>
      </c>
    </row>
    <row r="95" spans="1:16" ht="306" x14ac:dyDescent="0.25">
      <c r="A95" s="6" t="str">
        <f>+'INFORMACIÓN BASE'!D93</f>
        <v>Vigilancia</v>
      </c>
      <c r="B95" s="6" t="str">
        <f>'INFORMACIÓN BASE'!C93</f>
        <v>PROCESOS</v>
      </c>
      <c r="C95" s="6" t="str">
        <f>'INFORMACIÓN BASE'!B93</f>
        <v>Procesos de Vigilancia y Control a Entidades Vigiladas de Energía</v>
      </c>
      <c r="D95" s="6" t="str">
        <f>+'INFORMACIÓN BASE'!I93</f>
        <v>Conformada por los documentos de carácter misional, que hacen parte de la vigilancia y control de las empresas prestadoras de servicios públicos.</v>
      </c>
      <c r="E95" s="6" t="str">
        <f>+'INFORMACIÓN BASE'!J93</f>
        <v>Castellano</v>
      </c>
      <c r="F95" s="6" t="str">
        <f>+'INFORMACIÓN BASE'!K93</f>
        <v>DOCUMENTO FISICO Ó DIGITAL</v>
      </c>
      <c r="G95" s="6">
        <f>+'INFORMACIÓN BASE'!N93</f>
        <v>2012</v>
      </c>
      <c r="H95" s="6" t="str">
        <f>+'INFORMACIÓN BASE'!P93</f>
        <v>- Control
- Inspección
- Vigilancia</v>
      </c>
      <c r="I95" s="6" t="str">
        <f>+'INFORMACIÓN BASE'!Q93</f>
        <v>- Gestión Administrativa y Logística
- Gestión de Tecnologías de la Información</v>
      </c>
      <c r="J95" s="6" t="str">
        <f>+'INFORMACIÓN BASE'!U93</f>
        <v>INFORMACIÓN PÚBLICA CLASIFICADA</v>
      </c>
      <c r="K95" s="6" t="str">
        <f>+'INFORMACIÓN BASE'!AT93</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95" s="6" t="s">
        <v>397</v>
      </c>
      <c r="M95" s="6" t="str">
        <f>+'INFORMACIÓN BASE'!AV93</f>
        <v>Ley 1581. Se define la clasificación parcial por cuanto se encuentra información de tipo personal y será entregada de manera anonimizada.</v>
      </c>
      <c r="N95" s="6" t="str">
        <f>+'INFORMACIÓN BASE'!Z93</f>
        <v>Parcial, Se pueden entregar datos estadísticos básicos</v>
      </c>
      <c r="O95" s="34">
        <f>+'INFORMACIÓN BASE'!AC93</f>
        <v>43972</v>
      </c>
      <c r="P95" s="6" t="str">
        <f>+'INFORMACIÓN BASE'!AA93</f>
        <v>Ilimitado</v>
      </c>
    </row>
    <row r="96" spans="1:16" ht="306" x14ac:dyDescent="0.25">
      <c r="A96" s="6" t="str">
        <f>+'INFORMACIÓN BASE'!D94</f>
        <v>Vigilancia</v>
      </c>
      <c r="B96" s="6" t="str">
        <f>'INFORMACIÓN BASE'!C94</f>
        <v>PROCESOS</v>
      </c>
      <c r="C96" s="6" t="str">
        <f>'INFORMACIÓN BASE'!B94</f>
        <v xml:space="preserve">Procesos de Vigilancia y Control a Entidades Vigiladas de Gas y Combustibles </v>
      </c>
      <c r="D96" s="6" t="str">
        <f>+'INFORMACIÓN BASE'!I94</f>
        <v>Compuesta por documentos de carácter misional que evidencian los procesos de investigación abiertos por la Superintendencia a las entidades vigiladas.</v>
      </c>
      <c r="E96" s="6" t="str">
        <f>+'INFORMACIÓN BASE'!J94</f>
        <v>Castellano</v>
      </c>
      <c r="F96" s="6" t="str">
        <f>+'INFORMACIÓN BASE'!K94</f>
        <v>DOCUMENTO FISICO Ó DIGITAL</v>
      </c>
      <c r="G96" s="6">
        <f>+'INFORMACIÓN BASE'!N94</f>
        <v>2012</v>
      </c>
      <c r="H96" s="6" t="str">
        <f>+'INFORMACIÓN BASE'!P94</f>
        <v>- Control
- Inspección
- Vigilancia</v>
      </c>
      <c r="I96" s="6" t="str">
        <f>+'INFORMACIÓN BASE'!Q94</f>
        <v>- Gestión Administrativa y Logística
- Gestión de Tecnologías de la Información</v>
      </c>
      <c r="J96" s="6" t="str">
        <f>+'INFORMACIÓN BASE'!U94</f>
        <v>INFORMACIÓN PÚBLICA CLASIFICADA</v>
      </c>
      <c r="K96" s="6" t="str">
        <f>+'INFORMACIÓN BASE'!AT94</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96" s="6" t="s">
        <v>397</v>
      </c>
      <c r="M96" s="6" t="str">
        <f>+'INFORMACIÓN BASE'!AV94</f>
        <v>Ley 1581. Se define la clasificación parcial por cuanto se encuentra información de tipo personal y será entregada de manera anonimizada.</v>
      </c>
      <c r="N96" s="6" t="str">
        <f>+'INFORMACIÓN BASE'!Z94</f>
        <v>Parcial, Se pueden entregar datos estadísticos básicos</v>
      </c>
      <c r="O96" s="34">
        <f>+'INFORMACIÓN BASE'!AC94</f>
        <v>43972</v>
      </c>
      <c r="P96" s="6" t="str">
        <f>+'INFORMACIÓN BASE'!AA94</f>
        <v>Ilimitado</v>
      </c>
    </row>
    <row r="97" spans="1:16" ht="408" x14ac:dyDescent="0.25">
      <c r="A97" s="6" t="str">
        <f>+'INFORMACIÓN BASE'!D95</f>
        <v>Vigilancia</v>
      </c>
      <c r="B97" s="6" t="str">
        <f>'INFORMACIÓN BASE'!C95</f>
        <v>PROCESOS</v>
      </c>
      <c r="C97" s="6" t="str">
        <f>'INFORMACIÓN BASE'!B95</f>
        <v>Procesos de Vigilancia y Control a Pequeños Prestadores</v>
      </c>
      <c r="D97" s="6" t="str">
        <f>+'INFORMACIÓN BASE'!I95</f>
        <v>Conformada por documentos de carácter misional, que hacen parte de la vigilancia y control de los pequeños prestadores (empresas con 2500 suscriptores) de servicios públicos de acueducto, alcantarillado y aseo.</v>
      </c>
      <c r="E97" s="6" t="str">
        <f>+'INFORMACIÓN BASE'!J95</f>
        <v>Castellano</v>
      </c>
      <c r="F97" s="6" t="str">
        <f>+'INFORMACIÓN BASE'!K95</f>
        <v>DOCUMENTO FISICO Ó DIGITAL</v>
      </c>
      <c r="G97" s="6">
        <f>+'INFORMACIÓN BASE'!N95</f>
        <v>2012</v>
      </c>
      <c r="H97" s="6" t="str">
        <f>+'INFORMACIÓN BASE'!P95</f>
        <v>- Control
- Inspección
- Vigilancia</v>
      </c>
      <c r="I97" s="6" t="str">
        <f>+'INFORMACIÓN BASE'!Q95</f>
        <v>- Gestión Administrativa y Logística
- Gestión de Tecnologías de la Información</v>
      </c>
      <c r="J97" s="6" t="str">
        <f>+'INFORMACIÓN BASE'!U95</f>
        <v>INFORMACIÓN PÚBLICA RESERVADA</v>
      </c>
      <c r="K97" s="6">
        <f>+'INFORMACIÓN BASE'!AT95</f>
        <v>0</v>
      </c>
      <c r="L97" s="6" t="s">
        <v>393</v>
      </c>
      <c r="M97" s="6" t="str">
        <f>+'INFORMACIÓN BASE'!AV95</f>
        <v>Ley 1437 Art. 24 numeral 5 y 6.</v>
      </c>
      <c r="N97" s="6" t="str">
        <f>+'INFORMACIÓN BASE'!Z95</f>
        <v>Parcial, Se pueden entregar datos estadísticos básicos</v>
      </c>
      <c r="O97" s="34">
        <f>+'INFORMACIÓN BASE'!AC95</f>
        <v>43972</v>
      </c>
      <c r="P97" s="6" t="str">
        <f>+'INFORMACIÓN BASE'!AA95</f>
        <v>15 años</v>
      </c>
    </row>
    <row r="98" spans="1:16" ht="306" x14ac:dyDescent="0.25">
      <c r="A98" s="6" t="str">
        <f>+'INFORMACIÓN BASE'!D96</f>
        <v>Vigilancia</v>
      </c>
      <c r="B98" s="6" t="str">
        <f>'INFORMACIÓN BASE'!C96</f>
        <v>REGISTRO ÚNICO DE PRESTADORES DE SERVICIOS PÚBLICOS</v>
      </c>
      <c r="C98" s="6" t="str">
        <f>'INFORMACIÓN BASE'!B96</f>
        <v>Registro Único de Prestadores de Servicios Públicos</v>
      </c>
      <c r="D98" s="6" t="str">
        <f>+'INFORMACIÓN BASE'!I96</f>
        <v>Conformada por documentos de carácter misional, que evidencian el registro o la inscripción y modificaciones de los prestadores de servicios públicos.</v>
      </c>
      <c r="E98" s="6" t="str">
        <f>+'INFORMACIÓN BASE'!J96</f>
        <v>Castellano</v>
      </c>
      <c r="F98" s="6" t="str">
        <f>+'INFORMACIÓN BASE'!K96</f>
        <v>DOCUMENTO FISICO Ó DIGITAL</v>
      </c>
      <c r="G98" s="6">
        <f>+'INFORMACIÓN BASE'!N96</f>
        <v>2012</v>
      </c>
      <c r="H98" s="6" t="str">
        <f>+'INFORMACIÓN BASE'!P96</f>
        <v>- Control
- Inspección
- Vigilancia</v>
      </c>
      <c r="I98" s="6" t="str">
        <f>+'INFORMACIÓN BASE'!Q96</f>
        <v>- Gestión Administrativa y Logística
- Gestión de Tecnologías de la Información</v>
      </c>
      <c r="J98" s="6" t="str">
        <f>+'INFORMACIÓN BASE'!U96</f>
        <v>INFORMACIÓN PÚBLICA CLASIFICADA</v>
      </c>
      <c r="K98" s="6" t="str">
        <f>+'INFORMACIÓN BASE'!AT96</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98" s="6" t="s">
        <v>397</v>
      </c>
      <c r="M98" s="6" t="str">
        <f>+'INFORMACIÓN BASE'!AV96</f>
        <v>Ley 1581. Se define la clasificación parcial por cuanto se encuentra información de tipo personal y será entregada de manera anonimizada.</v>
      </c>
      <c r="N98" s="6" t="str">
        <f>+'INFORMACIÓN BASE'!Z96</f>
        <v>Parcial</v>
      </c>
      <c r="O98" s="34">
        <f>+'INFORMACIÓN BASE'!AC96</f>
        <v>43972</v>
      </c>
      <c r="P98" s="6" t="str">
        <f>+'INFORMACIÓN BASE'!AA96</f>
        <v>Ilimitada</v>
      </c>
    </row>
    <row r="99" spans="1:16" ht="306" x14ac:dyDescent="0.25">
      <c r="A99" s="6" t="str">
        <f>+'INFORMACIÓN BASE'!D97</f>
        <v>Vigilancia</v>
      </c>
      <c r="B99" s="6" t="str">
        <f>'INFORMACIÓN BASE'!C97</f>
        <v>REGISTRO ÚNICO DE PRESTADORES DE SERVICIOS PÚBLICOS RUPS</v>
      </c>
      <c r="C99" s="6" t="str">
        <f>'INFORMACIÓN BASE'!B97</f>
        <v>Registro Único de Prestadores de Servicios Públicos</v>
      </c>
      <c r="D99" s="6" t="str">
        <f>+'INFORMACIÓN BASE'!I97</f>
        <v>Conformada por documentos de carácter misional, que evidencian el registro o la inscripción y modificaciones de los prestadores de servicios públicos.</v>
      </c>
      <c r="E99" s="6" t="str">
        <f>+'INFORMACIÓN BASE'!J97</f>
        <v>Castellano</v>
      </c>
      <c r="F99" s="6" t="str">
        <f>+'INFORMACIÓN BASE'!K97</f>
        <v>DOCUMENTO FISICO Ó DIGITAL</v>
      </c>
      <c r="G99" s="6">
        <f>+'INFORMACIÓN BASE'!N97</f>
        <v>2012</v>
      </c>
      <c r="H99" s="6" t="str">
        <f>+'INFORMACIÓN BASE'!P97</f>
        <v>- Control
- Inspección
- Vigilancia</v>
      </c>
      <c r="I99" s="6" t="str">
        <f>+'INFORMACIÓN BASE'!Q97</f>
        <v>- Gestión Administrativa y Logística
- Gestión de Tecnologías de la Información</v>
      </c>
      <c r="J99" s="6" t="str">
        <f>+'INFORMACIÓN BASE'!U97</f>
        <v>INFORMACIÓN PÚBLICA CLASIFICADA</v>
      </c>
      <c r="K99" s="6" t="str">
        <f>+'INFORMACIÓN BASE'!AT97</f>
        <v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c) Los secretos comerciales, industriales y profesionales. </v>
      </c>
      <c r="L99" s="6" t="s">
        <v>397</v>
      </c>
      <c r="M99" s="6" t="str">
        <f>+'INFORMACIÓN BASE'!AV97</f>
        <v>Ley 1581. Se define la clasificación parcial por cuanto se encuentra información de tipo personal y será entregada de manera anonimizada.</v>
      </c>
      <c r="N99" s="6" t="str">
        <f>+'INFORMACIÓN BASE'!Z97</f>
        <v>Parcial</v>
      </c>
      <c r="O99" s="34">
        <f>+'INFORMACIÓN BASE'!AC97</f>
        <v>43972</v>
      </c>
      <c r="P99" s="6" t="str">
        <f>+'INFORMACIÓN BASE'!AA97</f>
        <v>Ilimitada</v>
      </c>
    </row>
    <row r="100" spans="1:16" ht="306" x14ac:dyDescent="0.25">
      <c r="A100" s="6" t="str">
        <f>+'INFORMACIÓN BASE'!D98</f>
        <v>Adquisición de Bienes y Servicios</v>
      </c>
      <c r="B100" s="6" t="str">
        <f>'INFORMACIÓN BASE'!C98</f>
        <v>CONTRATOS</v>
      </c>
      <c r="C100" s="6" t="str">
        <f>'INFORMACIÓN BASE'!B98</f>
        <v>Contrato de Compraventa</v>
      </c>
      <c r="D100" s="6" t="str">
        <f>+'INFORMACIÓN BASE'!I98</f>
        <v>La compraventa constituye un negocio jurídico bilateral, cuyos elementos esenciales son el acuerdo sobre la cosa y el precio; y cuenta con una formalidad adicional en el caso de la compraventa de bienes inmuebles, es decir, la firma de la escritura pública.</v>
      </c>
      <c r="E100" s="6" t="str">
        <f>+'INFORMACIÓN BASE'!J98</f>
        <v>Castellano</v>
      </c>
      <c r="F100" s="6" t="str">
        <f>+'INFORMACIÓN BASE'!K98</f>
        <v>DOCUMENTO FISICO Ó DIGITAL</v>
      </c>
      <c r="G100" s="6">
        <f>+'INFORMACIÓN BASE'!N98</f>
        <v>2012</v>
      </c>
      <c r="H100" s="6" t="str">
        <f>+'INFORMACIÓN BASE'!P98</f>
        <v>- Adquisición de Bienes y Servicios</v>
      </c>
      <c r="I100" s="6" t="str">
        <f>+'INFORMACIÓN BASE'!Q98</f>
        <v>- Gestión de Tecnologías de la Información
- Gestión Documental</v>
      </c>
      <c r="J100" s="6" t="str">
        <f>+'INFORMACIÓN BASE'!U98</f>
        <v>INFORMACIÓN PÚBLICA CLASIFICADA</v>
      </c>
      <c r="K100" s="6" t="str">
        <f>+'INFORMACIÓN BASE'!AT98</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0" s="6" t="s">
        <v>397</v>
      </c>
      <c r="M100" s="6" t="str">
        <f>+'INFORMACIÓN BASE'!AV98</f>
        <v>Ley 1581. Se define la clasificación parcial por cuanto se encuentra información de tipo personal y será entregada de manera anonimizada.</v>
      </c>
      <c r="N100" s="6" t="str">
        <f>+'INFORMACIÓN BASE'!Z98</f>
        <v>Parcial</v>
      </c>
      <c r="O100" s="34">
        <f>+'INFORMACIÓN BASE'!AC98</f>
        <v>43971</v>
      </c>
      <c r="P100" s="6" t="str">
        <f>+'INFORMACIÓN BASE'!AA98</f>
        <v>Ilimitada</v>
      </c>
    </row>
    <row r="101" spans="1:16" ht="306" x14ac:dyDescent="0.25">
      <c r="A101" s="6" t="str">
        <f>+'INFORMACIÓN BASE'!D99</f>
        <v>Adquisición de Bienes y Servicios</v>
      </c>
      <c r="B101" s="6" t="str">
        <f>'INFORMACIÓN BASE'!C99</f>
        <v>CONTRATOS</v>
      </c>
      <c r="C101" s="6" t="str">
        <f>'INFORMACIÓN BASE'!B99</f>
        <v>Contrato de Consultoría</v>
      </c>
      <c r="D101" s="6" t="str">
        <f>+'INFORMACIÓN BASE'!I99</f>
        <v>Contrato por el cual se adquieren servicios de diagnostico interventoría y otros de conformidad con la normativa vigente</v>
      </c>
      <c r="E101" s="6" t="str">
        <f>+'INFORMACIÓN BASE'!J99</f>
        <v>Castellano</v>
      </c>
      <c r="F101" s="6" t="str">
        <f>+'INFORMACIÓN BASE'!K99</f>
        <v>DOCUMENTO FISICO Ó DIGITAL</v>
      </c>
      <c r="G101" s="6">
        <f>+'INFORMACIÓN BASE'!N99</f>
        <v>2012</v>
      </c>
      <c r="H101" s="6" t="str">
        <f>+'INFORMACIÓN BASE'!P99</f>
        <v>- Adquisición de Bienes y Servicios</v>
      </c>
      <c r="I101" s="6" t="str">
        <f>+'INFORMACIÓN BASE'!Q99</f>
        <v>- Gestión de Tecnologías de la Información
- Gestión Documental</v>
      </c>
      <c r="J101" s="6" t="str">
        <f>+'INFORMACIÓN BASE'!U99</f>
        <v>INFORMACIÓN PÚBLICA CLASIFICADA</v>
      </c>
      <c r="K101" s="6" t="str">
        <f>+'INFORMACIÓN BASE'!AT99</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1" s="6" t="s">
        <v>397</v>
      </c>
      <c r="M101" s="6" t="str">
        <f>+'INFORMACIÓN BASE'!AV99</f>
        <v>Ley 1581. Se define la clasificación parcial por cuanto se encuentra información de tipo personal y será entregada de manera anonimizada.</v>
      </c>
      <c r="N101" s="6" t="str">
        <f>+'INFORMACIÓN BASE'!Z99</f>
        <v>Parcial</v>
      </c>
      <c r="O101" s="34">
        <f>+'INFORMACIÓN BASE'!AC99</f>
        <v>43971</v>
      </c>
      <c r="P101" s="6" t="str">
        <f>+'INFORMACIÓN BASE'!AA99</f>
        <v>Ilimitada</v>
      </c>
    </row>
    <row r="102" spans="1:16" ht="306" x14ac:dyDescent="0.25">
      <c r="A102" s="6" t="str">
        <f>+'INFORMACIÓN BASE'!D100</f>
        <v>Adquisición de Bienes y Servicios</v>
      </c>
      <c r="B102" s="6" t="str">
        <f>'INFORMACIÓN BASE'!C100</f>
        <v>CONTRATOS</v>
      </c>
      <c r="C102" s="6" t="str">
        <f>'INFORMACIÓN BASE'!B100</f>
        <v>Contrato de Encargo Fiduciario</v>
      </c>
      <c r="D102" s="6" t="str">
        <f>+'INFORMACIÓN BASE'!I100</f>
        <v>Contrato a traves del cual se adquieren servicios fiduciarios</v>
      </c>
      <c r="E102" s="6" t="str">
        <f>+'INFORMACIÓN BASE'!J100</f>
        <v>Castellano</v>
      </c>
      <c r="F102" s="6" t="str">
        <f>+'INFORMACIÓN BASE'!K100</f>
        <v>DOCUMENTO FISICO Ó DIGITAL</v>
      </c>
      <c r="G102" s="6">
        <f>+'INFORMACIÓN BASE'!N100</f>
        <v>2012</v>
      </c>
      <c r="H102" s="6" t="str">
        <f>+'INFORMACIÓN BASE'!P100</f>
        <v>- Adquisición de Bienes y Servicios</v>
      </c>
      <c r="I102" s="6" t="str">
        <f>+'INFORMACIÓN BASE'!Q100</f>
        <v>- Gestión de Tecnologías de la Información
- Gestión Documental</v>
      </c>
      <c r="J102" s="6" t="str">
        <f>+'INFORMACIÓN BASE'!U100</f>
        <v>INFORMACIÓN PÚBLICA CLASIFICADA</v>
      </c>
      <c r="K102" s="6" t="str">
        <f>+'INFORMACIÓN BASE'!AT100</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2" s="6" t="s">
        <v>397</v>
      </c>
      <c r="M102" s="6" t="str">
        <f>+'INFORMACIÓN BASE'!AV100</f>
        <v>Ley 1581. Se define la clasificación parcial por cuanto se encuentra información de tipo personal y será entregada de manera anonimizada.</v>
      </c>
      <c r="N102" s="6" t="str">
        <f>+'INFORMACIÓN BASE'!Z100</f>
        <v>Parcial</v>
      </c>
      <c r="O102" s="34">
        <f>+'INFORMACIÓN BASE'!AC100</f>
        <v>43971</v>
      </c>
      <c r="P102" s="6" t="str">
        <f>+'INFORMACIÓN BASE'!AA100</f>
        <v>Ilimitada</v>
      </c>
    </row>
    <row r="103" spans="1:16" ht="306" x14ac:dyDescent="0.25">
      <c r="A103" s="6" t="str">
        <f>+'INFORMACIÓN BASE'!D101</f>
        <v>Adquisición de Bienes y Servicios</v>
      </c>
      <c r="B103" s="6" t="str">
        <f>'INFORMACIÓN BASE'!C101</f>
        <v>CONTRATOS</v>
      </c>
      <c r="C103" s="6" t="str">
        <f>'INFORMACIÓN BASE'!B101</f>
        <v>Contrato de Licenciamiento</v>
      </c>
      <c r="D103" s="6" t="str">
        <f>+'INFORMACIÓN BASE'!I101</f>
        <v>Contrato por medio del cual una parte llamada licenciante le otorga a otra, llamada licenciatario, los derechos de explotación, uso o fabricación sobre un bien intangible de su propiedad</v>
      </c>
      <c r="E103" s="6" t="str">
        <f>+'INFORMACIÓN BASE'!J101</f>
        <v>Castellano</v>
      </c>
      <c r="F103" s="6" t="str">
        <f>+'INFORMACIÓN BASE'!K101</f>
        <v>DOCUMENTO FISICO Ó DIGITAL</v>
      </c>
      <c r="G103" s="6">
        <f>+'INFORMACIÓN BASE'!N101</f>
        <v>2012</v>
      </c>
      <c r="H103" s="6" t="str">
        <f>+'INFORMACIÓN BASE'!P101</f>
        <v>- Adquisición de Bienes y Servicios</v>
      </c>
      <c r="I103" s="6" t="str">
        <f>+'INFORMACIÓN BASE'!Q101</f>
        <v>- Gestión de Tecnologías de la Información
- Gestión Documental</v>
      </c>
      <c r="J103" s="6" t="str">
        <f>+'INFORMACIÓN BASE'!U101</f>
        <v>INFORMACIÓN PÚBLICA CLASIFICADA</v>
      </c>
      <c r="K103" s="6" t="str">
        <f>+'INFORMACIÓN BASE'!AT101</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3" s="6" t="s">
        <v>397</v>
      </c>
      <c r="M103" s="6" t="str">
        <f>+'INFORMACIÓN BASE'!AV101</f>
        <v>Ley 1581. Se define la clasificación parcial por cuanto se encuentra información de tipo personal y será entregada de manera anonimizada.</v>
      </c>
      <c r="N103" s="6" t="str">
        <f>+'INFORMACIÓN BASE'!Z101</f>
        <v>Parcial</v>
      </c>
      <c r="O103" s="34">
        <f>+'INFORMACIÓN BASE'!AC101</f>
        <v>43971</v>
      </c>
      <c r="P103" s="6" t="str">
        <f>+'INFORMACIÓN BASE'!AA101</f>
        <v>Ilimitada</v>
      </c>
    </row>
    <row r="104" spans="1:16" ht="306" x14ac:dyDescent="0.25">
      <c r="A104" s="6" t="str">
        <f>+'INFORMACIÓN BASE'!D102</f>
        <v>Adquisición de Bienes y Servicios</v>
      </c>
      <c r="B104" s="6" t="str">
        <f>'INFORMACIÓN BASE'!C102</f>
        <v>CONTRATOS</v>
      </c>
      <c r="C104" s="6" t="str">
        <f>'INFORMACIÓN BASE'!B102</f>
        <v>Contrato de Obra</v>
      </c>
      <c r="D104" s="6" t="str">
        <f>+'INFORMACIÓN BASE'!I102</f>
        <v>contratos de obra están definidos como aquellos que se celebran para la construcción, mantenimiento, instalación y, en general, para cualquier otro trabajo material sobre bienes inmuebles, sin importar la modalidad de ejecución y pago</v>
      </c>
      <c r="E104" s="6" t="str">
        <f>+'INFORMACIÓN BASE'!J102</f>
        <v>Castellano</v>
      </c>
      <c r="F104" s="6" t="str">
        <f>+'INFORMACIÓN BASE'!K102</f>
        <v>DOCUMENTO FISICO Ó DIGITAL</v>
      </c>
      <c r="G104" s="6">
        <f>+'INFORMACIÓN BASE'!N102</f>
        <v>2012</v>
      </c>
      <c r="H104" s="6" t="str">
        <f>+'INFORMACIÓN BASE'!P102</f>
        <v>- Adquisición de Bienes y Servicios</v>
      </c>
      <c r="I104" s="6" t="str">
        <f>+'INFORMACIÓN BASE'!Q102</f>
        <v>- Gestión de Tecnologías de la Información
- Gestión Documental</v>
      </c>
      <c r="J104" s="6" t="str">
        <f>+'INFORMACIÓN BASE'!U102</f>
        <v>INFORMACIÓN PÚBLICA CLASIFICADA</v>
      </c>
      <c r="K104" s="6" t="str">
        <f>+'INFORMACIÓN BASE'!AT102</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4" s="6" t="s">
        <v>397</v>
      </c>
      <c r="M104" s="6" t="str">
        <f>+'INFORMACIÓN BASE'!AV102</f>
        <v>Ley 1581. Se define la clasificación parcial por cuanto se encuentra información de tipo personal y será entregada de manera anonimizada.</v>
      </c>
      <c r="N104" s="6" t="str">
        <f>+'INFORMACIÓN BASE'!Z102</f>
        <v>Parcial</v>
      </c>
      <c r="O104" s="34">
        <f>+'INFORMACIÓN BASE'!AC102</f>
        <v>43971</v>
      </c>
      <c r="P104" s="6" t="str">
        <f>+'INFORMACIÓN BASE'!AA102</f>
        <v>Ilimitada</v>
      </c>
    </row>
    <row r="105" spans="1:16" ht="331.5" x14ac:dyDescent="0.25">
      <c r="A105" s="6" t="str">
        <f>+'INFORMACIÓN BASE'!D103</f>
        <v>Adquisición de Bienes y Servicios</v>
      </c>
      <c r="B105" s="6" t="str">
        <f>'INFORMACIÓN BASE'!C103</f>
        <v>CONTRATOS</v>
      </c>
      <c r="C105" s="6" t="str">
        <f>'INFORMACIÓN BASE'!B103</f>
        <v>Contrato de Prestación de Servicios</v>
      </c>
      <c r="D105" s="6" t="str">
        <f>+'INFORMACIÓN BASE'!I103</f>
        <v>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v>
      </c>
      <c r="E105" s="6" t="str">
        <f>+'INFORMACIÓN BASE'!J103</f>
        <v>Castellano</v>
      </c>
      <c r="F105" s="6" t="str">
        <f>+'INFORMACIÓN BASE'!K103</f>
        <v>DOCUMENTO FISICO Ó DIGITAL</v>
      </c>
      <c r="G105" s="6">
        <f>+'INFORMACIÓN BASE'!N103</f>
        <v>2012</v>
      </c>
      <c r="H105" s="6" t="str">
        <f>+'INFORMACIÓN BASE'!P103</f>
        <v>- Adquisición de Bienes y Servicios</v>
      </c>
      <c r="I105" s="6" t="str">
        <f>+'INFORMACIÓN BASE'!Q103</f>
        <v>- Gestión de Tecnologías de la Información
- Gestión Documental</v>
      </c>
      <c r="J105" s="6" t="str">
        <f>+'INFORMACIÓN BASE'!U103</f>
        <v>INFORMACIÓN PÚBLICA CLASIFICADA</v>
      </c>
      <c r="K105" s="6" t="str">
        <f>+'INFORMACIÓN BASE'!AT103</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5" s="6" t="s">
        <v>397</v>
      </c>
      <c r="M105" s="6" t="str">
        <f>+'INFORMACIÓN BASE'!AV103</f>
        <v>Ley 1581. Se define la clasificación parcial por cuanto se encuentra información de tipo personal y será entregada de manera anonimizada.</v>
      </c>
      <c r="N105" s="6" t="str">
        <f>+'INFORMACIÓN BASE'!Z103</f>
        <v>Parcial</v>
      </c>
      <c r="O105" s="34">
        <f>+'INFORMACIÓN BASE'!AC103</f>
        <v>43971</v>
      </c>
      <c r="P105" s="6" t="str">
        <f>+'INFORMACIÓN BASE'!AA103</f>
        <v>Ilimitada</v>
      </c>
    </row>
    <row r="106" spans="1:16" ht="306" x14ac:dyDescent="0.25">
      <c r="A106" s="6" t="str">
        <f>+'INFORMACIÓN BASE'!D104</f>
        <v>Adquisición de Bienes y Servicios</v>
      </c>
      <c r="B106" s="6" t="str">
        <f>'INFORMACIÓN BASE'!C104</f>
        <v>CONTRATOS</v>
      </c>
      <c r="C106" s="6" t="str">
        <f>'INFORMACIÓN BASE'!B104</f>
        <v>Contrato de Suministro</v>
      </c>
      <c r="D106" s="6" t="str">
        <f>+'INFORMACIÓN BASE'!I104</f>
        <v>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v>
      </c>
      <c r="E106" s="6" t="str">
        <f>+'INFORMACIÓN BASE'!J104</f>
        <v>Castellano</v>
      </c>
      <c r="F106" s="6" t="str">
        <f>+'INFORMACIÓN BASE'!K104</f>
        <v>DOCUMENTO FISICO Ó DIGITAL</v>
      </c>
      <c r="G106" s="6">
        <f>+'INFORMACIÓN BASE'!N104</f>
        <v>2012</v>
      </c>
      <c r="H106" s="6" t="str">
        <f>+'INFORMACIÓN BASE'!P104</f>
        <v>- Adquisición de Bienes y Servicios</v>
      </c>
      <c r="I106" s="6" t="str">
        <f>+'INFORMACIÓN BASE'!Q104</f>
        <v>- Gestión de Tecnologías de la Información
- Gestión Documental</v>
      </c>
      <c r="J106" s="6" t="str">
        <f>+'INFORMACIÓN BASE'!U104</f>
        <v>INFORMACIÓN PÚBLICA CLASIFICADA</v>
      </c>
      <c r="K106" s="6" t="str">
        <f>+'INFORMACIÓN BASE'!AT104</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6" s="6" t="s">
        <v>397</v>
      </c>
      <c r="M106" s="6" t="str">
        <f>+'INFORMACIÓN BASE'!AV104</f>
        <v>Ley 1581. Se define la clasificación parcial por cuanto se encuentra información de tipo personal y será entregada de manera anonimizada.</v>
      </c>
      <c r="N106" s="6" t="str">
        <f>+'INFORMACIÓN BASE'!Z104</f>
        <v>Parcial</v>
      </c>
      <c r="O106" s="34">
        <f>+'INFORMACIÓN BASE'!AC104</f>
        <v>43971</v>
      </c>
      <c r="P106" s="6" t="str">
        <f>+'INFORMACIÓN BASE'!AA104</f>
        <v>Ilimitada</v>
      </c>
    </row>
    <row r="107" spans="1:16" ht="306" x14ac:dyDescent="0.25">
      <c r="A107" s="6" t="str">
        <f>+'INFORMACIÓN BASE'!D105</f>
        <v>Adquisición de Bienes y Servicios</v>
      </c>
      <c r="B107" s="6" t="str">
        <f>'INFORMACIÓN BASE'!C105</f>
        <v>CONTRATOS</v>
      </c>
      <c r="C107" s="6" t="str">
        <f>'INFORMACIÓN BASE'!B105</f>
        <v>Convenios Interadministrativos</v>
      </c>
      <c r="D107" s="6" t="str">
        <f>+'INFORMACIÓN BASE'!I105</f>
        <v>Son negocios jurídicos celebrados entre entidades públicas o estatales y para desarrollar las funciones de cada uno, pero de manera conjunta.</v>
      </c>
      <c r="E107" s="6" t="str">
        <f>+'INFORMACIÓN BASE'!J105</f>
        <v>Castellano</v>
      </c>
      <c r="F107" s="6" t="str">
        <f>+'INFORMACIÓN BASE'!K105</f>
        <v>DOCUMENTO FISICO Ó DIGITAL</v>
      </c>
      <c r="G107" s="6">
        <f>+'INFORMACIÓN BASE'!N105</f>
        <v>2012</v>
      </c>
      <c r="H107" s="6" t="str">
        <f>+'INFORMACIÓN BASE'!P105</f>
        <v>- Adquisición de Bienes y Servicios</v>
      </c>
      <c r="I107" s="6" t="str">
        <f>+'INFORMACIÓN BASE'!Q105</f>
        <v>- Gestión de Tecnologías de la Información
- Gestión Documental</v>
      </c>
      <c r="J107" s="6" t="str">
        <f>+'INFORMACIÓN BASE'!U105</f>
        <v>INFORMACIÓN PÚBLICA CLASIFICADA</v>
      </c>
      <c r="K107" s="6" t="str">
        <f>+'INFORMACIÓN BASE'!AT105</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7" s="6" t="s">
        <v>397</v>
      </c>
      <c r="M107" s="6" t="str">
        <f>+'INFORMACIÓN BASE'!AV105</f>
        <v>Ley 1581. Se define la clasificación parcial por cuanto se encuentra información de tipo personal y será entregada de manera anonimizada.</v>
      </c>
      <c r="N107" s="6" t="str">
        <f>+'INFORMACIÓN BASE'!Z105</f>
        <v>Parcial</v>
      </c>
      <c r="O107" s="34">
        <f>+'INFORMACIÓN BASE'!AC105</f>
        <v>43971</v>
      </c>
      <c r="P107" s="6" t="str">
        <f>+'INFORMACIÓN BASE'!AA105</f>
        <v>Ilimitada</v>
      </c>
    </row>
    <row r="108" spans="1:16" ht="306" x14ac:dyDescent="0.25">
      <c r="A108" s="6" t="str">
        <f>+'INFORMACIÓN BASE'!D106</f>
        <v>Participación y Servicio al Ciudadano</v>
      </c>
      <c r="B108" s="6" t="str">
        <f>'INFORMACIÓN BASE'!C106</f>
        <v>CONTRATOS</v>
      </c>
      <c r="C108" s="6" t="str">
        <f>'INFORMACIÓN BASE'!B106</f>
        <v>Contrato de Compraventa</v>
      </c>
      <c r="D108" s="6" t="str">
        <f>+'INFORMACIÓN BASE'!I106</f>
        <v>La compraventa constituye un negocio jurídico bilateral, cuyos elementos esenciales son el acuerdo sobre la cosa y el precio; y cuenta con una formalidad adicional en el caso de la compraventa de bienes inmuebles, es decir, la firma de la escritura pública - Dirección Territorial Centro.</v>
      </c>
      <c r="E108" s="6" t="str">
        <f>+'INFORMACIÓN BASE'!J106</f>
        <v>Castellano</v>
      </c>
      <c r="F108" s="6" t="str">
        <f>+'INFORMACIÓN BASE'!K106</f>
        <v>DOCUMENTO FISICO Ó DIGITAL</v>
      </c>
      <c r="G108" s="6">
        <f>+'INFORMACIÓN BASE'!N106</f>
        <v>2012</v>
      </c>
      <c r="H108" s="6" t="str">
        <f>+'INFORMACIÓN BASE'!P106</f>
        <v>- Participación y Servicio al Ciudadano</v>
      </c>
      <c r="I108" s="6" t="str">
        <f>+'INFORMACIÓN BASE'!Q106</f>
        <v>- Gestión de Tecnologías de la Información
- Gestión Documental</v>
      </c>
      <c r="J108" s="6" t="str">
        <f>+'INFORMACIÓN BASE'!U106</f>
        <v>INFORMACIÓN PÚBLICA CLASIFICADA</v>
      </c>
      <c r="K108" s="6" t="str">
        <f>+'INFORMACIÓN BASE'!AT106</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8" s="6" t="s">
        <v>397</v>
      </c>
      <c r="M108" s="6" t="str">
        <f>+'INFORMACIÓN BASE'!AV106</f>
        <v>Ley 1581. Se define la clasificación parcial por cuanto se encuentra información de tipo personal y será entregada de manera anonimizada.</v>
      </c>
      <c r="N108" s="6" t="str">
        <f>+'INFORMACIÓN BASE'!Z106</f>
        <v>Parcial</v>
      </c>
      <c r="O108" s="34">
        <f>+'INFORMACIÓN BASE'!AC106</f>
        <v>43971</v>
      </c>
      <c r="P108" s="6" t="str">
        <f>+'INFORMACIÓN BASE'!AA106</f>
        <v>Ilimitada</v>
      </c>
    </row>
    <row r="109" spans="1:16" ht="306" x14ac:dyDescent="0.25">
      <c r="A109" s="6" t="str">
        <f>+'INFORMACIÓN BASE'!D107</f>
        <v>Participación y Servicio al Ciudadano</v>
      </c>
      <c r="B109" s="6" t="str">
        <f>'INFORMACIÓN BASE'!C107</f>
        <v>CONTRATOS</v>
      </c>
      <c r="C109" s="6" t="str">
        <f>'INFORMACIÓN BASE'!B107</f>
        <v>Contrato de Compraventa</v>
      </c>
      <c r="D109" s="6" t="str">
        <f>+'INFORMACIÓN BASE'!I107</f>
        <v>La compraventa constituye un negocio jurídico bilateral, cuyos elementos esenciales son el acuerdo sobre la cosa y el precio; y cuenta con una formalidad adicional en el caso de la compraventa de bienes inmuebles, es decir, la firma de la escritura pública - Dirección Territorial Norte.</v>
      </c>
      <c r="E109" s="6" t="str">
        <f>+'INFORMACIÓN BASE'!J107</f>
        <v>Castellano</v>
      </c>
      <c r="F109" s="6" t="str">
        <f>+'INFORMACIÓN BASE'!K107</f>
        <v>DOCUMENTO FISICO Ó DIGITAL</v>
      </c>
      <c r="G109" s="6">
        <f>+'INFORMACIÓN BASE'!N107</f>
        <v>2012</v>
      </c>
      <c r="H109" s="6" t="str">
        <f>+'INFORMACIÓN BASE'!P107</f>
        <v>- Participación y Servicio al Ciudadano</v>
      </c>
      <c r="I109" s="6" t="str">
        <f>+'INFORMACIÓN BASE'!Q107</f>
        <v>- Gestión de Tecnologías de la Información
- Gestión Documental</v>
      </c>
      <c r="J109" s="6" t="str">
        <f>+'INFORMACIÓN BASE'!U107</f>
        <v>INFORMACIÓN PÚBLICA CLASIFICADA</v>
      </c>
      <c r="K109" s="6" t="str">
        <f>+'INFORMACIÓN BASE'!AT107</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09" s="6" t="s">
        <v>397</v>
      </c>
      <c r="M109" s="6" t="str">
        <f>+'INFORMACIÓN BASE'!AV107</f>
        <v>Ley 1581. Se define la clasificación parcial por cuanto se encuentra información de tipo personal y será entregada de manera anonimizada.</v>
      </c>
      <c r="N109" s="6" t="str">
        <f>+'INFORMACIÓN BASE'!Z107</f>
        <v>Parcial</v>
      </c>
      <c r="O109" s="34">
        <f>+'INFORMACIÓN BASE'!AC107</f>
        <v>43971</v>
      </c>
      <c r="P109" s="6" t="str">
        <f>+'INFORMACIÓN BASE'!AA107</f>
        <v>Ilimitada</v>
      </c>
    </row>
    <row r="110" spans="1:16" ht="306" x14ac:dyDescent="0.25">
      <c r="A110" s="6" t="str">
        <f>+'INFORMACIÓN BASE'!D108</f>
        <v>Participación y Servicio al Ciudadano</v>
      </c>
      <c r="B110" s="6" t="str">
        <f>'INFORMACIÓN BASE'!C108</f>
        <v>CONTRATOS</v>
      </c>
      <c r="C110" s="6" t="str">
        <f>'INFORMACIÓN BASE'!B108</f>
        <v>Contrato de Compraventa</v>
      </c>
      <c r="D110" s="6" t="str">
        <f>+'INFORMACIÓN BASE'!I108</f>
        <v>La compraventa constituye un negocio jurídico bilateral, cuyos elementos esenciales son el acuerdo sobre la cosa y el precio; y cuenta con una formalidad adicional en el caso de la compraventa de bienes inmuebles, es decir, la firma de la escritura pública - Dirección Territorial Occidente.</v>
      </c>
      <c r="E110" s="6" t="str">
        <f>+'INFORMACIÓN BASE'!J108</f>
        <v>Castellano</v>
      </c>
      <c r="F110" s="6" t="str">
        <f>+'INFORMACIÓN BASE'!K108</f>
        <v>DOCUMENTO FISICO Ó DIGITAL</v>
      </c>
      <c r="G110" s="6">
        <f>+'INFORMACIÓN BASE'!N108</f>
        <v>2012</v>
      </c>
      <c r="H110" s="6" t="str">
        <f>+'INFORMACIÓN BASE'!P108</f>
        <v>- Participación y Servicio al Ciudadano</v>
      </c>
      <c r="I110" s="6" t="str">
        <f>+'INFORMACIÓN BASE'!Q108</f>
        <v>- Gestión de Tecnologías de la Información
- Gestión Documental</v>
      </c>
      <c r="J110" s="6" t="str">
        <f>+'INFORMACIÓN BASE'!U108</f>
        <v>INFORMACIÓN PÚBLICA CLASIFICADA</v>
      </c>
      <c r="K110" s="6" t="str">
        <f>+'INFORMACIÓN BASE'!AT108</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0" s="6" t="s">
        <v>397</v>
      </c>
      <c r="M110" s="6" t="str">
        <f>+'INFORMACIÓN BASE'!AV108</f>
        <v>Ley 1581. Se define la clasificación parcial por cuanto se encuentra información de tipo personal y será entregada de manera anonimizada.</v>
      </c>
      <c r="N110" s="6" t="str">
        <f>+'INFORMACIÓN BASE'!Z108</f>
        <v>Parcial</v>
      </c>
      <c r="O110" s="34">
        <f>+'INFORMACIÓN BASE'!AC108</f>
        <v>43971</v>
      </c>
      <c r="P110" s="6" t="str">
        <f>+'INFORMACIÓN BASE'!AA108</f>
        <v>Ilimitada</v>
      </c>
    </row>
    <row r="111" spans="1:16" ht="306" x14ac:dyDescent="0.25">
      <c r="A111" s="6" t="str">
        <f>+'INFORMACIÓN BASE'!D109</f>
        <v>Participación y Servicio al Ciudadano</v>
      </c>
      <c r="B111" s="6" t="str">
        <f>'INFORMACIÓN BASE'!C109</f>
        <v>CONTRATOS</v>
      </c>
      <c r="C111" s="6" t="str">
        <f>'INFORMACIÓN BASE'!B109</f>
        <v>Contrato de Compraventa</v>
      </c>
      <c r="D111" s="6" t="str">
        <f>+'INFORMACIÓN BASE'!I109</f>
        <v>La compraventa constituye un negocio jurídico bilateral, cuyos elementos esenciales son el acuerdo sobre la cosa y el precio; y cuenta con una formalidad adicional en el caso de la compraventa de bienes inmuebles, es decir, la firma de la escritura pública - Dirección Territorial Oriente.</v>
      </c>
      <c r="E111" s="6" t="str">
        <f>+'INFORMACIÓN BASE'!J109</f>
        <v>Castellano</v>
      </c>
      <c r="F111" s="6" t="str">
        <f>+'INFORMACIÓN BASE'!K109</f>
        <v>DOCUMENTO FISICO Ó DIGITAL</v>
      </c>
      <c r="G111" s="6">
        <f>+'INFORMACIÓN BASE'!N109</f>
        <v>2012</v>
      </c>
      <c r="H111" s="6" t="str">
        <f>+'INFORMACIÓN BASE'!P109</f>
        <v>- Participación y Servicio al Ciudadano</v>
      </c>
      <c r="I111" s="6" t="str">
        <f>+'INFORMACIÓN BASE'!Q109</f>
        <v>- Gestión de Tecnologías de la Información
- Gestión Documental</v>
      </c>
      <c r="J111" s="6" t="str">
        <f>+'INFORMACIÓN BASE'!U109</f>
        <v>INFORMACIÓN PÚBLICA CLASIFICADA</v>
      </c>
      <c r="K111" s="6" t="str">
        <f>+'INFORMACIÓN BASE'!AT109</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1" s="6" t="s">
        <v>397</v>
      </c>
      <c r="M111" s="6" t="str">
        <f>+'INFORMACIÓN BASE'!AV109</f>
        <v>Ley 1581. Se define la clasificación parcial por cuanto se encuentra información de tipo personal y será entregada de manera anonimizada.</v>
      </c>
      <c r="N111" s="6" t="str">
        <f>+'INFORMACIÓN BASE'!Z109</f>
        <v>Parcial</v>
      </c>
      <c r="O111" s="34">
        <f>+'INFORMACIÓN BASE'!AC109</f>
        <v>43971</v>
      </c>
      <c r="P111" s="6" t="str">
        <f>+'INFORMACIÓN BASE'!AA109</f>
        <v>Ilimitada</v>
      </c>
    </row>
    <row r="112" spans="1:16" ht="306" x14ac:dyDescent="0.25">
      <c r="A112" s="6" t="str">
        <f>+'INFORMACIÓN BASE'!D110</f>
        <v>Participación y Servicio al Ciudadano</v>
      </c>
      <c r="B112" s="6" t="str">
        <f>'INFORMACIÓN BASE'!C110</f>
        <v>CONTRATOS</v>
      </c>
      <c r="C112" s="6" t="str">
        <f>'INFORMACIÓN BASE'!B110</f>
        <v>Contrato de Compraventa</v>
      </c>
      <c r="D112" s="6" t="str">
        <f>+'INFORMACIÓN BASE'!I110</f>
        <v>La compraventa constituye un negocio jurídico bilateral, cuyos elementos esenciales son el acuerdo sobre la cosa y el precio; y cuenta con una formalidad adicional en el caso de la compraventa de bienes inmuebles, es decir, la firma de la escritura pública - Dirección Territorial Suroccidente.</v>
      </c>
      <c r="E112" s="6" t="str">
        <f>+'INFORMACIÓN BASE'!J110</f>
        <v>Castellano</v>
      </c>
      <c r="F112" s="6" t="str">
        <f>+'INFORMACIÓN BASE'!K110</f>
        <v>DOCUMENTO FISICO Ó DIGITAL</v>
      </c>
      <c r="G112" s="6">
        <f>+'INFORMACIÓN BASE'!N110</f>
        <v>2012</v>
      </c>
      <c r="H112" s="6" t="str">
        <f>+'INFORMACIÓN BASE'!P110</f>
        <v>- Participación y Servicio al Ciudadano</v>
      </c>
      <c r="I112" s="6" t="str">
        <f>+'INFORMACIÓN BASE'!Q110</f>
        <v>- Gestión de Tecnologías de la Información
- Gestión Documental</v>
      </c>
      <c r="J112" s="6" t="str">
        <f>+'INFORMACIÓN BASE'!U110</f>
        <v>INFORMACIÓN PÚBLICA CLASIFICADA</v>
      </c>
      <c r="K112" s="6" t="str">
        <f>+'INFORMACIÓN BASE'!AT110</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2" s="6" t="s">
        <v>397</v>
      </c>
      <c r="M112" s="6" t="str">
        <f>+'INFORMACIÓN BASE'!AV110</f>
        <v>Ley 1581. Se define la clasificación parcial por cuanto se encuentra información de tipo personal y será entregada de manera anonimizada.</v>
      </c>
      <c r="N112" s="6" t="str">
        <f>+'INFORMACIÓN BASE'!Z110</f>
        <v>Parcial</v>
      </c>
      <c r="O112" s="34">
        <f>+'INFORMACIÓN BASE'!AC110</f>
        <v>43971</v>
      </c>
      <c r="P112" s="6" t="str">
        <f>+'INFORMACIÓN BASE'!AA110</f>
        <v>Ilimitada</v>
      </c>
    </row>
    <row r="113" spans="1:16" ht="306" x14ac:dyDescent="0.25">
      <c r="A113" s="6" t="str">
        <f>+'INFORMACIÓN BASE'!D111</f>
        <v>Participación y Servicio al Ciudadano</v>
      </c>
      <c r="B113" s="6" t="str">
        <f>'INFORMACIÓN BASE'!C111</f>
        <v>CONTRATOS</v>
      </c>
      <c r="C113" s="6" t="str">
        <f>'INFORMACIÓN BASE'!B111</f>
        <v>Contrato de Consultoría</v>
      </c>
      <c r="D113" s="6" t="str">
        <f>+'INFORMACIÓN BASE'!I111</f>
        <v>Contrato por el cual se adquieren servicios de diagnostico interventoría y otros de conformidad con la normativa vigente - Dirección Territorial Centro.</v>
      </c>
      <c r="E113" s="6" t="str">
        <f>+'INFORMACIÓN BASE'!J111</f>
        <v>Castellano</v>
      </c>
      <c r="F113" s="6" t="str">
        <f>+'INFORMACIÓN BASE'!K111</f>
        <v>DOCUMENTO FISICO Ó DIGITAL</v>
      </c>
      <c r="G113" s="6">
        <f>+'INFORMACIÓN BASE'!N111</f>
        <v>2012</v>
      </c>
      <c r="H113" s="6" t="str">
        <f>+'INFORMACIÓN BASE'!P111</f>
        <v>- Participación y Servicio al Ciudadano</v>
      </c>
      <c r="I113" s="6" t="str">
        <f>+'INFORMACIÓN BASE'!Q111</f>
        <v>- Gestión de Tecnologías de la Información
- Gestión Documental</v>
      </c>
      <c r="J113" s="6" t="str">
        <f>+'INFORMACIÓN BASE'!U111</f>
        <v>INFORMACIÓN PÚBLICA CLASIFICADA</v>
      </c>
      <c r="K113" s="6" t="str">
        <f>+'INFORMACIÓN BASE'!AT111</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3" s="6" t="s">
        <v>397</v>
      </c>
      <c r="M113" s="6" t="str">
        <f>+'INFORMACIÓN BASE'!AV111</f>
        <v>Ley 1581. Se define la clasificación parcial por cuanto se encuentra información de tipo personal y será entregada de manera anonimizada.</v>
      </c>
      <c r="N113" s="6" t="str">
        <f>+'INFORMACIÓN BASE'!Z111</f>
        <v>Parcial</v>
      </c>
      <c r="O113" s="34">
        <f>+'INFORMACIÓN BASE'!AC111</f>
        <v>43971</v>
      </c>
      <c r="P113" s="6" t="str">
        <f>+'INFORMACIÓN BASE'!AA111</f>
        <v>Ilimitada</v>
      </c>
    </row>
    <row r="114" spans="1:16" ht="306" x14ac:dyDescent="0.25">
      <c r="A114" s="6" t="str">
        <f>+'INFORMACIÓN BASE'!D112</f>
        <v>Participación y Servicio al Ciudadano</v>
      </c>
      <c r="B114" s="6" t="str">
        <f>'INFORMACIÓN BASE'!C112</f>
        <v>CONTRATOS</v>
      </c>
      <c r="C114" s="6" t="str">
        <f>'INFORMACIÓN BASE'!B112</f>
        <v>Contrato de Consultoría</v>
      </c>
      <c r="D114" s="6" t="str">
        <f>+'INFORMACIÓN BASE'!I112</f>
        <v>Contrato por el cual se adquieren servicios de diagnostico interventoría y otros de conformidad con la normativa vigente - Dirección Territorial Norte.</v>
      </c>
      <c r="E114" s="6" t="str">
        <f>+'INFORMACIÓN BASE'!J112</f>
        <v>Castellano</v>
      </c>
      <c r="F114" s="6" t="str">
        <f>+'INFORMACIÓN BASE'!K112</f>
        <v>DOCUMENTO FISICO Ó DIGITAL</v>
      </c>
      <c r="G114" s="6">
        <f>+'INFORMACIÓN BASE'!N112</f>
        <v>2012</v>
      </c>
      <c r="H114" s="6" t="str">
        <f>+'INFORMACIÓN BASE'!P112</f>
        <v>- Participación y Servicio al Ciudadano</v>
      </c>
      <c r="I114" s="6" t="str">
        <f>+'INFORMACIÓN BASE'!Q112</f>
        <v>- Gestión de Tecnologías de la Información
- Gestión Documental</v>
      </c>
      <c r="J114" s="6" t="str">
        <f>+'INFORMACIÓN BASE'!U112</f>
        <v>INFORMACIÓN PÚBLICA CLASIFICADA</v>
      </c>
      <c r="K114" s="6" t="str">
        <f>+'INFORMACIÓN BASE'!AT112</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4" s="6" t="s">
        <v>397</v>
      </c>
      <c r="M114" s="6" t="str">
        <f>+'INFORMACIÓN BASE'!AV112</f>
        <v>Ley 1581. Se define la clasificación parcial por cuanto se encuentra información de tipo personal y será entregada de manera anonimizada.</v>
      </c>
      <c r="N114" s="6" t="str">
        <f>+'INFORMACIÓN BASE'!Z112</f>
        <v>Parcial</v>
      </c>
      <c r="O114" s="34">
        <f>+'INFORMACIÓN BASE'!AC112</f>
        <v>43971</v>
      </c>
      <c r="P114" s="6" t="str">
        <f>+'INFORMACIÓN BASE'!AA112</f>
        <v>Ilimitada</v>
      </c>
    </row>
    <row r="115" spans="1:16" ht="306" x14ac:dyDescent="0.25">
      <c r="A115" s="6" t="str">
        <f>+'INFORMACIÓN BASE'!D113</f>
        <v>Participación y Servicio al Ciudadano</v>
      </c>
      <c r="B115" s="6" t="str">
        <f>'INFORMACIÓN BASE'!C113</f>
        <v>CONTRATOS</v>
      </c>
      <c r="C115" s="6" t="str">
        <f>'INFORMACIÓN BASE'!B113</f>
        <v>Contrato de Consultoría</v>
      </c>
      <c r="D115" s="6" t="str">
        <f>+'INFORMACIÓN BASE'!I113</f>
        <v>Contrato por el cual se adquieren servicios de diagnostico interventoría y otros de conformidad con la normativa vigente - Dirección Territorial Occidente.</v>
      </c>
      <c r="E115" s="6" t="str">
        <f>+'INFORMACIÓN BASE'!J113</f>
        <v>Castellano</v>
      </c>
      <c r="F115" s="6" t="str">
        <f>+'INFORMACIÓN BASE'!K113</f>
        <v>DOCUMENTO FISICO Ó DIGITAL</v>
      </c>
      <c r="G115" s="6">
        <f>+'INFORMACIÓN BASE'!N113</f>
        <v>2012</v>
      </c>
      <c r="H115" s="6" t="str">
        <f>+'INFORMACIÓN BASE'!P113</f>
        <v>- Participación y Servicio al Ciudadano</v>
      </c>
      <c r="I115" s="6" t="str">
        <f>+'INFORMACIÓN BASE'!Q113</f>
        <v>- Gestión de Tecnologías de la Información
- Gestión Documental</v>
      </c>
      <c r="J115" s="6" t="str">
        <f>+'INFORMACIÓN BASE'!U113</f>
        <v>INFORMACIÓN PÚBLICA CLASIFICADA</v>
      </c>
      <c r="K115" s="6" t="str">
        <f>+'INFORMACIÓN BASE'!AT113</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5" s="6" t="s">
        <v>397</v>
      </c>
      <c r="M115" s="6" t="str">
        <f>+'INFORMACIÓN BASE'!AV113</f>
        <v>Ley 1581. Se define la clasificación parcial por cuanto se encuentra información de tipo personal y será entregada de manera anonimizada.</v>
      </c>
      <c r="N115" s="6" t="str">
        <f>+'INFORMACIÓN BASE'!Z113</f>
        <v>Parcial</v>
      </c>
      <c r="O115" s="34">
        <f>+'INFORMACIÓN BASE'!AC113</f>
        <v>43971</v>
      </c>
      <c r="P115" s="6" t="str">
        <f>+'INFORMACIÓN BASE'!AA113</f>
        <v>Ilimitada</v>
      </c>
    </row>
    <row r="116" spans="1:16" ht="306" x14ac:dyDescent="0.25">
      <c r="A116" s="6" t="str">
        <f>+'INFORMACIÓN BASE'!D114</f>
        <v>Participación y Servicio al Ciudadano</v>
      </c>
      <c r="B116" s="6" t="str">
        <f>'INFORMACIÓN BASE'!C114</f>
        <v>CONTRATOS</v>
      </c>
      <c r="C116" s="6" t="str">
        <f>'INFORMACIÓN BASE'!B114</f>
        <v>Contrato de Consultoría</v>
      </c>
      <c r="D116" s="6" t="str">
        <f>+'INFORMACIÓN BASE'!I114</f>
        <v>Contrato por el cual se adquieren servicios de diagnostico interventoría y otros de conformidad con la normativa vigente - Dirección Territorial Oriente.</v>
      </c>
      <c r="E116" s="6" t="str">
        <f>+'INFORMACIÓN BASE'!J114</f>
        <v>Castellano</v>
      </c>
      <c r="F116" s="6" t="str">
        <f>+'INFORMACIÓN BASE'!K114</f>
        <v>DOCUMENTO FISICO Ó DIGITAL</v>
      </c>
      <c r="G116" s="6">
        <f>+'INFORMACIÓN BASE'!N114</f>
        <v>2012</v>
      </c>
      <c r="H116" s="6" t="str">
        <f>+'INFORMACIÓN BASE'!P114</f>
        <v>- Participación y Servicio al Ciudadano</v>
      </c>
      <c r="I116" s="6" t="str">
        <f>+'INFORMACIÓN BASE'!Q114</f>
        <v>- Gestión de Tecnologías de la Información
- Gestión Documental</v>
      </c>
      <c r="J116" s="6" t="str">
        <f>+'INFORMACIÓN BASE'!U114</f>
        <v>INFORMACIÓN PÚBLICA CLASIFICADA</v>
      </c>
      <c r="K116" s="6" t="str">
        <f>+'INFORMACIÓN BASE'!AT114</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6" s="6" t="s">
        <v>397</v>
      </c>
      <c r="M116" s="6" t="str">
        <f>+'INFORMACIÓN BASE'!AV114</f>
        <v>Ley 1581. Se define la clasificación parcial por cuanto se encuentra información de tipo personal y será entregada de manera anonimizada.</v>
      </c>
      <c r="N116" s="6" t="str">
        <f>+'INFORMACIÓN BASE'!Z114</f>
        <v>Parcial</v>
      </c>
      <c r="O116" s="34">
        <f>+'INFORMACIÓN BASE'!AC114</f>
        <v>43971</v>
      </c>
      <c r="P116" s="6" t="str">
        <f>+'INFORMACIÓN BASE'!AA114</f>
        <v>Ilimitada</v>
      </c>
    </row>
    <row r="117" spans="1:16" ht="306" x14ac:dyDescent="0.25">
      <c r="A117" s="6" t="str">
        <f>+'INFORMACIÓN BASE'!D115</f>
        <v>Participación y Servicio al Ciudadano</v>
      </c>
      <c r="B117" s="6" t="str">
        <f>'INFORMACIÓN BASE'!C115</f>
        <v>CONTRATOS</v>
      </c>
      <c r="C117" s="6" t="str">
        <f>'INFORMACIÓN BASE'!B115</f>
        <v>Contrato de Consultoría</v>
      </c>
      <c r="D117" s="6" t="str">
        <f>+'INFORMACIÓN BASE'!I115</f>
        <v>Contrato por el cual se adquieren servicios de diagnostico interventoría y otros de conformidad con la normativa vigente - Dirección Territorial Suroccidente.</v>
      </c>
      <c r="E117" s="6" t="str">
        <f>+'INFORMACIÓN BASE'!J115</f>
        <v>Castellano</v>
      </c>
      <c r="F117" s="6" t="str">
        <f>+'INFORMACIÓN BASE'!K115</f>
        <v>DOCUMENTO FISICO Ó DIGITAL</v>
      </c>
      <c r="G117" s="6">
        <f>+'INFORMACIÓN BASE'!N115</f>
        <v>2012</v>
      </c>
      <c r="H117" s="6" t="str">
        <f>+'INFORMACIÓN BASE'!P115</f>
        <v>- Participación y Servicio al Ciudadano</v>
      </c>
      <c r="I117" s="6" t="str">
        <f>+'INFORMACIÓN BASE'!Q115</f>
        <v>- Gestión de Tecnologías de la Información
- Gestión Documental</v>
      </c>
      <c r="J117" s="6" t="str">
        <f>+'INFORMACIÓN BASE'!U115</f>
        <v>INFORMACIÓN PÚBLICA CLASIFICADA</v>
      </c>
      <c r="K117" s="6" t="str">
        <f>+'INFORMACIÓN BASE'!AT115</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7" s="6" t="s">
        <v>397</v>
      </c>
      <c r="M117" s="6" t="str">
        <f>+'INFORMACIÓN BASE'!AV115</f>
        <v>Ley 1581. Se define la clasificación parcial por cuanto se encuentra información de tipo personal y será entregada de manera anonimizada.</v>
      </c>
      <c r="N117" s="6" t="str">
        <f>+'INFORMACIÓN BASE'!Z115</f>
        <v>Parcial</v>
      </c>
      <c r="O117" s="34">
        <f>+'INFORMACIÓN BASE'!AC115</f>
        <v>43971</v>
      </c>
      <c r="P117" s="6" t="str">
        <f>+'INFORMACIÓN BASE'!AA115</f>
        <v>Ilimitada</v>
      </c>
    </row>
    <row r="118" spans="1:16" ht="306" x14ac:dyDescent="0.25">
      <c r="A118" s="6" t="str">
        <f>+'INFORMACIÓN BASE'!D116</f>
        <v>Participación y Servicio al Ciudadano</v>
      </c>
      <c r="B118" s="6" t="str">
        <f>'INFORMACIÓN BASE'!C116</f>
        <v>CONTRATOS</v>
      </c>
      <c r="C118" s="6" t="str">
        <f>'INFORMACIÓN BASE'!B116</f>
        <v>Contrato de Licenciamiento</v>
      </c>
      <c r="D118" s="6" t="str">
        <f>+'INFORMACIÓN BASE'!I116</f>
        <v>Contrato por medio del cual una parte llamada licenciante le otorga a otra, llamada licenciatario, los derechos de explotación, uso o fabricación sobre un bien intangible de su propiedad - Dirección Territorial Centro.</v>
      </c>
      <c r="E118" s="6" t="str">
        <f>+'INFORMACIÓN BASE'!J116</f>
        <v>Castellano</v>
      </c>
      <c r="F118" s="6" t="str">
        <f>+'INFORMACIÓN BASE'!K116</f>
        <v>DOCUMENTO FISICO Ó DIGITAL</v>
      </c>
      <c r="G118" s="6">
        <f>+'INFORMACIÓN BASE'!N116</f>
        <v>2012</v>
      </c>
      <c r="H118" s="6" t="str">
        <f>+'INFORMACIÓN BASE'!P116</f>
        <v>- Participación y Servicio al Ciudadano</v>
      </c>
      <c r="I118" s="6" t="str">
        <f>+'INFORMACIÓN BASE'!Q116</f>
        <v>- Gestión de Tecnologías de la Información
- Gestión Documental</v>
      </c>
      <c r="J118" s="6" t="str">
        <f>+'INFORMACIÓN BASE'!U116</f>
        <v>INFORMACIÓN PÚBLICA CLASIFICADA</v>
      </c>
      <c r="K118" s="6" t="str">
        <f>+'INFORMACIÓN BASE'!AT116</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8" s="6" t="s">
        <v>397</v>
      </c>
      <c r="M118" s="6" t="str">
        <f>+'INFORMACIÓN BASE'!AV116</f>
        <v>Ley 1581. Se define la clasificación parcial por cuanto se encuentra información de tipo personal y será entregada de manera anonimizada.</v>
      </c>
      <c r="N118" s="6" t="str">
        <f>+'INFORMACIÓN BASE'!Z116</f>
        <v>Parcial</v>
      </c>
      <c r="O118" s="34">
        <f>+'INFORMACIÓN BASE'!AC116</f>
        <v>43971</v>
      </c>
      <c r="P118" s="6" t="str">
        <f>+'INFORMACIÓN BASE'!AA116</f>
        <v>Ilimitada</v>
      </c>
    </row>
    <row r="119" spans="1:16" ht="306" x14ac:dyDescent="0.25">
      <c r="A119" s="6" t="str">
        <f>+'INFORMACIÓN BASE'!D117</f>
        <v>Participación y Servicio al Ciudadano</v>
      </c>
      <c r="B119" s="6" t="str">
        <f>'INFORMACIÓN BASE'!C117</f>
        <v>CONTRATOS</v>
      </c>
      <c r="C119" s="6" t="str">
        <f>'INFORMACIÓN BASE'!B117</f>
        <v>Contrato de Licenciamiento</v>
      </c>
      <c r="D119" s="6" t="str">
        <f>+'INFORMACIÓN BASE'!I117</f>
        <v>Contrato por medio del cual una parte llamada licenciante le otorga a otra, llamada licenciatario, los derechos de explotación, uso o fabricación sobre un bien intangible de su propiedad - Dirección Territorial Norte.</v>
      </c>
      <c r="E119" s="6" t="str">
        <f>+'INFORMACIÓN BASE'!J117</f>
        <v>Castellano</v>
      </c>
      <c r="F119" s="6" t="str">
        <f>+'INFORMACIÓN BASE'!K117</f>
        <v>DOCUMENTO FISICO Ó DIGITAL</v>
      </c>
      <c r="G119" s="6">
        <f>+'INFORMACIÓN BASE'!N117</f>
        <v>2012</v>
      </c>
      <c r="H119" s="6" t="str">
        <f>+'INFORMACIÓN BASE'!P117</f>
        <v>- Participación y Servicio al Ciudadano</v>
      </c>
      <c r="I119" s="6" t="str">
        <f>+'INFORMACIÓN BASE'!Q117</f>
        <v>- Gestión de Tecnologías de la Información
- Gestión Documental</v>
      </c>
      <c r="J119" s="6" t="str">
        <f>+'INFORMACIÓN BASE'!U117</f>
        <v>INFORMACIÓN PÚBLICA CLASIFICADA</v>
      </c>
      <c r="K119" s="6" t="str">
        <f>+'INFORMACIÓN BASE'!AT117</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19" s="6" t="s">
        <v>397</v>
      </c>
      <c r="M119" s="6" t="str">
        <f>+'INFORMACIÓN BASE'!AV117</f>
        <v>Ley 1581. Se define la clasificación parcial por cuanto se encuentra información de tipo personal y será entregada de manera anonimizada.</v>
      </c>
      <c r="N119" s="6" t="str">
        <f>+'INFORMACIÓN BASE'!Z117</f>
        <v>Parcial</v>
      </c>
      <c r="O119" s="34">
        <f>+'INFORMACIÓN BASE'!AC117</f>
        <v>43971</v>
      </c>
      <c r="P119" s="6" t="str">
        <f>+'INFORMACIÓN BASE'!AA117</f>
        <v>Ilimitada</v>
      </c>
    </row>
    <row r="120" spans="1:16" ht="306" x14ac:dyDescent="0.25">
      <c r="A120" s="6" t="str">
        <f>+'INFORMACIÓN BASE'!D118</f>
        <v>Participación y Servicio al Ciudadano</v>
      </c>
      <c r="B120" s="6" t="str">
        <f>'INFORMACIÓN BASE'!C118</f>
        <v>CONTRATOS</v>
      </c>
      <c r="C120" s="6" t="str">
        <f>'INFORMACIÓN BASE'!B118</f>
        <v>Contrato de Licenciamiento</v>
      </c>
      <c r="D120" s="6" t="str">
        <f>+'INFORMACIÓN BASE'!I118</f>
        <v>Contrato por medio del cual una parte llamada licenciante le otorga a otra, llamada licenciatario, los derechos de explotación, uso o fabricación sobre un bien intangible de su propiedad - Dirección Territorial Occidente.</v>
      </c>
      <c r="E120" s="6" t="str">
        <f>+'INFORMACIÓN BASE'!J118</f>
        <v>Castellano</v>
      </c>
      <c r="F120" s="6" t="str">
        <f>+'INFORMACIÓN BASE'!K118</f>
        <v>DOCUMENTO FISICO Ó DIGITAL</v>
      </c>
      <c r="G120" s="6">
        <f>+'INFORMACIÓN BASE'!N118</f>
        <v>2012</v>
      </c>
      <c r="H120" s="6" t="str">
        <f>+'INFORMACIÓN BASE'!P118</f>
        <v>- Participación y Servicio al Ciudadano</v>
      </c>
      <c r="I120" s="6" t="str">
        <f>+'INFORMACIÓN BASE'!Q118</f>
        <v>- Gestión de Tecnologías de la Información
- Gestión Documental</v>
      </c>
      <c r="J120" s="6" t="str">
        <f>+'INFORMACIÓN BASE'!U118</f>
        <v>INFORMACIÓN PÚBLICA CLASIFICADA</v>
      </c>
      <c r="K120" s="6" t="str">
        <f>+'INFORMACIÓN BASE'!AT118</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0" s="6" t="s">
        <v>397</v>
      </c>
      <c r="M120" s="6" t="str">
        <f>+'INFORMACIÓN BASE'!AV118</f>
        <v>Ley 1581. Se define la clasificación parcial por cuanto se encuentra información de tipo personal y será entregada de manera anonimizada.</v>
      </c>
      <c r="N120" s="6" t="str">
        <f>+'INFORMACIÓN BASE'!Z118</f>
        <v>Parcial</v>
      </c>
      <c r="O120" s="34">
        <f>+'INFORMACIÓN BASE'!AC118</f>
        <v>43971</v>
      </c>
      <c r="P120" s="6" t="str">
        <f>+'INFORMACIÓN BASE'!AA118</f>
        <v>Ilimitada</v>
      </c>
    </row>
    <row r="121" spans="1:16" ht="306" x14ac:dyDescent="0.25">
      <c r="A121" s="6" t="str">
        <f>+'INFORMACIÓN BASE'!D119</f>
        <v>Participación y Servicio al Ciudadano</v>
      </c>
      <c r="B121" s="6" t="str">
        <f>'INFORMACIÓN BASE'!C119</f>
        <v>CONTRATOS</v>
      </c>
      <c r="C121" s="6" t="str">
        <f>'INFORMACIÓN BASE'!B119</f>
        <v>Contrato de Licenciamiento</v>
      </c>
      <c r="D121" s="6" t="str">
        <f>+'INFORMACIÓN BASE'!I119</f>
        <v>Contrato por medio del cual una parte llamada licenciante le otorga a otra, llamada licenciatario, los derechos de explotación, uso o fabricación sobre un bien intangible de su propiedad - Dirección Territorial Oriente.</v>
      </c>
      <c r="E121" s="6" t="str">
        <f>+'INFORMACIÓN BASE'!J119</f>
        <v>Castellano</v>
      </c>
      <c r="F121" s="6" t="str">
        <f>+'INFORMACIÓN BASE'!K119</f>
        <v>DOCUMENTO FISICO Ó DIGITAL</v>
      </c>
      <c r="G121" s="6">
        <f>+'INFORMACIÓN BASE'!N119</f>
        <v>2012</v>
      </c>
      <c r="H121" s="6" t="str">
        <f>+'INFORMACIÓN BASE'!P119</f>
        <v>- Participación y Servicio al Ciudadano</v>
      </c>
      <c r="I121" s="6" t="str">
        <f>+'INFORMACIÓN BASE'!Q119</f>
        <v>- Gestión de Tecnologías de la Información
- Gestión Documental</v>
      </c>
      <c r="J121" s="6" t="str">
        <f>+'INFORMACIÓN BASE'!U119</f>
        <v>INFORMACIÓN PÚBLICA CLASIFICADA</v>
      </c>
      <c r="K121" s="6" t="str">
        <f>+'INFORMACIÓN BASE'!AT119</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1" s="6" t="s">
        <v>397</v>
      </c>
      <c r="M121" s="6" t="str">
        <f>+'INFORMACIÓN BASE'!AV119</f>
        <v>Ley 1581. Se define la clasificación parcial por cuanto se encuentra información de tipo personal y será entregada de manera anonimizada.</v>
      </c>
      <c r="N121" s="6" t="str">
        <f>+'INFORMACIÓN BASE'!Z119</f>
        <v>Parcial</v>
      </c>
      <c r="O121" s="34">
        <f>+'INFORMACIÓN BASE'!AC119</f>
        <v>43971</v>
      </c>
      <c r="P121" s="6" t="str">
        <f>+'INFORMACIÓN BASE'!AA119</f>
        <v>Ilimitada</v>
      </c>
    </row>
    <row r="122" spans="1:16" ht="306" x14ac:dyDescent="0.25">
      <c r="A122" s="6" t="str">
        <f>+'INFORMACIÓN BASE'!D120</f>
        <v>Participación y Servicio al Ciudadano</v>
      </c>
      <c r="B122" s="6" t="str">
        <f>'INFORMACIÓN BASE'!C120</f>
        <v>CONTRATOS</v>
      </c>
      <c r="C122" s="6" t="str">
        <f>'INFORMACIÓN BASE'!B120</f>
        <v>Contrato de Licenciamiento</v>
      </c>
      <c r="D122" s="6" t="str">
        <f>+'INFORMACIÓN BASE'!I120</f>
        <v>Contrato por medio del cual una parte llamada licenciante le otorga a otra, llamada licenciatario, los derechos de explotación, uso o fabricación sobre un bien intangible de su propiedad - Dirección Territorial Suroccidente.</v>
      </c>
      <c r="E122" s="6" t="str">
        <f>+'INFORMACIÓN BASE'!J120</f>
        <v>Castellano</v>
      </c>
      <c r="F122" s="6" t="str">
        <f>+'INFORMACIÓN BASE'!K120</f>
        <v>DOCUMENTO FISICO Ó DIGITAL</v>
      </c>
      <c r="G122" s="6">
        <f>+'INFORMACIÓN BASE'!N120</f>
        <v>2012</v>
      </c>
      <c r="H122" s="6" t="str">
        <f>+'INFORMACIÓN BASE'!P120</f>
        <v>- Participación y Servicio al Ciudadano</v>
      </c>
      <c r="I122" s="6" t="str">
        <f>+'INFORMACIÓN BASE'!Q120</f>
        <v>- Gestión de Tecnologías de la Información
- Gestión Documental</v>
      </c>
      <c r="J122" s="6" t="str">
        <f>+'INFORMACIÓN BASE'!U120</f>
        <v>INFORMACIÓN PÚBLICA CLASIFICADA</v>
      </c>
      <c r="K122" s="6" t="str">
        <f>+'INFORMACIÓN BASE'!AT120</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2" s="6" t="s">
        <v>397</v>
      </c>
      <c r="M122" s="6" t="str">
        <f>+'INFORMACIÓN BASE'!AV120</f>
        <v>Ley 1581. Se define la clasificación parcial por cuanto se encuentra información de tipo personal y será entregada de manera anonimizada.</v>
      </c>
      <c r="N122" s="6" t="str">
        <f>+'INFORMACIÓN BASE'!Z120</f>
        <v>Parcial</v>
      </c>
      <c r="O122" s="34">
        <f>+'INFORMACIÓN BASE'!AC120</f>
        <v>43971</v>
      </c>
      <c r="P122" s="6" t="str">
        <f>+'INFORMACIÓN BASE'!AA120</f>
        <v>Ilimitada</v>
      </c>
    </row>
    <row r="123" spans="1:16" ht="306" x14ac:dyDescent="0.25">
      <c r="A123" s="6" t="str">
        <f>+'INFORMACIÓN BASE'!D121</f>
        <v>Participación y Servicio al Ciudadano</v>
      </c>
      <c r="B123" s="6" t="str">
        <f>'INFORMACIÓN BASE'!C121</f>
        <v>CONTRATOS</v>
      </c>
      <c r="C123" s="6" t="str">
        <f>'INFORMACIÓN BASE'!B121</f>
        <v>Contrato de Obra</v>
      </c>
      <c r="D123" s="6" t="str">
        <f>+'INFORMACIÓN BASE'!I121</f>
        <v>contratos de obra están definidos como aquellos que se celebran para la construcción, mantenimiento, instalación y, en general, para cualquier otro trabajo material sobre bienes inmuebles, sin importar la modalidad de ejecución y pago - Dirección Territorial Centro.</v>
      </c>
      <c r="E123" s="6" t="str">
        <f>+'INFORMACIÓN BASE'!J121</f>
        <v>Castellano</v>
      </c>
      <c r="F123" s="6" t="str">
        <f>+'INFORMACIÓN BASE'!K121</f>
        <v>DOCUMENTO FISICO Ó DIGITAL</v>
      </c>
      <c r="G123" s="6">
        <f>+'INFORMACIÓN BASE'!N121</f>
        <v>2012</v>
      </c>
      <c r="H123" s="6" t="str">
        <f>+'INFORMACIÓN BASE'!P121</f>
        <v>- Participación y Servicio al Ciudadano</v>
      </c>
      <c r="I123" s="6" t="str">
        <f>+'INFORMACIÓN BASE'!Q121</f>
        <v>- Gestión de Tecnologías de la Información
- Gestión Documental</v>
      </c>
      <c r="J123" s="6" t="str">
        <f>+'INFORMACIÓN BASE'!U121</f>
        <v>INFORMACIÓN PÚBLICA CLASIFICADA</v>
      </c>
      <c r="K123" s="6" t="str">
        <f>+'INFORMACIÓN BASE'!AT121</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3" s="6" t="s">
        <v>397</v>
      </c>
      <c r="M123" s="6" t="str">
        <f>+'INFORMACIÓN BASE'!AV121</f>
        <v>Ley 1581. Se define la clasificación parcial por cuanto se encuentra información de tipo personal y será entregada de manera anonimizada.</v>
      </c>
      <c r="N123" s="6" t="str">
        <f>+'INFORMACIÓN BASE'!Z121</f>
        <v>Parcial</v>
      </c>
      <c r="O123" s="34">
        <f>+'INFORMACIÓN BASE'!AC121</f>
        <v>43971</v>
      </c>
      <c r="P123" s="6" t="str">
        <f>+'INFORMACIÓN BASE'!AA121</f>
        <v>Ilimitada</v>
      </c>
    </row>
    <row r="124" spans="1:16" ht="306" x14ac:dyDescent="0.25">
      <c r="A124" s="6" t="str">
        <f>+'INFORMACIÓN BASE'!D122</f>
        <v>Participación y Servicio al Ciudadano</v>
      </c>
      <c r="B124" s="6" t="str">
        <f>'INFORMACIÓN BASE'!C122</f>
        <v>CONTRATOS</v>
      </c>
      <c r="C124" s="6" t="str">
        <f>'INFORMACIÓN BASE'!B122</f>
        <v>Contrato de Obra</v>
      </c>
      <c r="D124" s="6" t="str">
        <f>+'INFORMACIÓN BASE'!I122</f>
        <v>contratos de obra están definidos como aquellos que se celebran para la construcción, mantenimiento, instalación y, en general, para cualquier otro trabajo material sobre bienes inmuebles, sin importar la modalidad de ejecución y pago - Dirección Territorial Norte.</v>
      </c>
      <c r="E124" s="6" t="str">
        <f>+'INFORMACIÓN BASE'!J122</f>
        <v>Castellano</v>
      </c>
      <c r="F124" s="6" t="str">
        <f>+'INFORMACIÓN BASE'!K122</f>
        <v>DOCUMENTO FISICO Ó DIGITAL</v>
      </c>
      <c r="G124" s="6">
        <f>+'INFORMACIÓN BASE'!N122</f>
        <v>2012</v>
      </c>
      <c r="H124" s="6" t="str">
        <f>+'INFORMACIÓN BASE'!P122</f>
        <v>- Participación y Servicio al Ciudadano</v>
      </c>
      <c r="I124" s="6" t="str">
        <f>+'INFORMACIÓN BASE'!Q122</f>
        <v>- Gestión de Tecnologías de la Información
- Gestión Documental</v>
      </c>
      <c r="J124" s="6" t="str">
        <f>+'INFORMACIÓN BASE'!U122</f>
        <v>INFORMACIÓN PÚBLICA CLASIFICADA</v>
      </c>
      <c r="K124" s="6" t="str">
        <f>+'INFORMACIÓN BASE'!AT122</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4" s="6" t="s">
        <v>397</v>
      </c>
      <c r="M124" s="6" t="str">
        <f>+'INFORMACIÓN BASE'!AV122</f>
        <v>Ley 1581. Se define la clasificación parcial por cuanto se encuentra información de tipo personal y será entregada de manera anonimizada.</v>
      </c>
      <c r="N124" s="6" t="str">
        <f>+'INFORMACIÓN BASE'!Z122</f>
        <v>Parcial</v>
      </c>
      <c r="O124" s="34">
        <f>+'INFORMACIÓN BASE'!AC122</f>
        <v>43971</v>
      </c>
      <c r="P124" s="6" t="str">
        <f>+'INFORMACIÓN BASE'!AA122</f>
        <v>Ilimitada</v>
      </c>
    </row>
    <row r="125" spans="1:16" ht="306" x14ac:dyDescent="0.25">
      <c r="A125" s="6" t="str">
        <f>+'INFORMACIÓN BASE'!D123</f>
        <v>Participación y Servicio al Ciudadano</v>
      </c>
      <c r="B125" s="6" t="str">
        <f>'INFORMACIÓN BASE'!C123</f>
        <v>CONTRATOS</v>
      </c>
      <c r="C125" s="6" t="str">
        <f>'INFORMACIÓN BASE'!B123</f>
        <v>Contrato de Obra</v>
      </c>
      <c r="D125" s="6" t="str">
        <f>+'INFORMACIÓN BASE'!I123</f>
        <v>contratos de obra están definidos como aquellos que se celebran para la construcción, mantenimiento, instalación y, en general, para cualquier otro trabajo material sobre bienes inmuebles, sin importar la modalidad de ejecución y pago - Dirección Territorial Occidente.</v>
      </c>
      <c r="E125" s="6" t="str">
        <f>+'INFORMACIÓN BASE'!J123</f>
        <v>Castellano</v>
      </c>
      <c r="F125" s="6" t="str">
        <f>+'INFORMACIÓN BASE'!K123</f>
        <v>DOCUMENTO FISICO Ó DIGITAL</v>
      </c>
      <c r="G125" s="6">
        <f>+'INFORMACIÓN BASE'!N123</f>
        <v>2012</v>
      </c>
      <c r="H125" s="6" t="str">
        <f>+'INFORMACIÓN BASE'!P123</f>
        <v>- Participación y Servicio al Ciudadano</v>
      </c>
      <c r="I125" s="6" t="str">
        <f>+'INFORMACIÓN BASE'!Q123</f>
        <v>- Gestión de Tecnologías de la Información
- Gestión Documental</v>
      </c>
      <c r="J125" s="6" t="str">
        <f>+'INFORMACIÓN BASE'!U123</f>
        <v>INFORMACIÓN PÚBLICA CLASIFICADA</v>
      </c>
      <c r="K125" s="6" t="str">
        <f>+'INFORMACIÓN BASE'!AT123</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5" s="6" t="s">
        <v>397</v>
      </c>
      <c r="M125" s="6" t="str">
        <f>+'INFORMACIÓN BASE'!AV123</f>
        <v>Ley 1581. Se define la clasificación parcial por cuanto se encuentra información de tipo personal y será entregada de manera anonimizada.</v>
      </c>
      <c r="N125" s="6" t="str">
        <f>+'INFORMACIÓN BASE'!Z123</f>
        <v>Parcial</v>
      </c>
      <c r="O125" s="34">
        <f>+'INFORMACIÓN BASE'!AC123</f>
        <v>43971</v>
      </c>
      <c r="P125" s="6" t="str">
        <f>+'INFORMACIÓN BASE'!AA123</f>
        <v>Ilimitada</v>
      </c>
    </row>
    <row r="126" spans="1:16" ht="306" x14ac:dyDescent="0.25">
      <c r="A126" s="6" t="str">
        <f>+'INFORMACIÓN BASE'!D124</f>
        <v>Participación y Servicio al Ciudadano</v>
      </c>
      <c r="B126" s="6" t="str">
        <f>'INFORMACIÓN BASE'!C124</f>
        <v>CONTRATOS</v>
      </c>
      <c r="C126" s="6" t="str">
        <f>'INFORMACIÓN BASE'!B124</f>
        <v>Contrato de Obra</v>
      </c>
      <c r="D126" s="6" t="str">
        <f>+'INFORMACIÓN BASE'!I124</f>
        <v>contratos de obra están definidos como aquellos que se celebran para la construcción, mantenimiento, instalación y, en general, para cualquier otro trabajo material sobre bienes inmuebles, sin importar la modalidad de ejecución y pago - Dirección Territorial Oriente.</v>
      </c>
      <c r="E126" s="6" t="str">
        <f>+'INFORMACIÓN BASE'!J124</f>
        <v>Castellano</v>
      </c>
      <c r="F126" s="6" t="str">
        <f>+'INFORMACIÓN BASE'!K124</f>
        <v>DOCUMENTO FISICO Ó DIGITAL</v>
      </c>
      <c r="G126" s="6">
        <f>+'INFORMACIÓN BASE'!N124</f>
        <v>2012</v>
      </c>
      <c r="H126" s="6" t="str">
        <f>+'INFORMACIÓN BASE'!P124</f>
        <v>- Participación y Servicio al Ciudadano</v>
      </c>
      <c r="I126" s="6" t="str">
        <f>+'INFORMACIÓN BASE'!Q124</f>
        <v>- Gestión de Tecnologías de la Información
- Gestión Documental</v>
      </c>
      <c r="J126" s="6" t="str">
        <f>+'INFORMACIÓN BASE'!U124</f>
        <v>INFORMACIÓN PÚBLICA CLASIFICADA</v>
      </c>
      <c r="K126" s="6" t="str">
        <f>+'INFORMACIÓN BASE'!AT124</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6" s="6" t="s">
        <v>397</v>
      </c>
      <c r="M126" s="6" t="str">
        <f>+'INFORMACIÓN BASE'!AV124</f>
        <v>Ley 1581. Se define la clasificación parcial por cuanto se encuentra información de tipo personal y será entregada de manera anonimizada.</v>
      </c>
      <c r="N126" s="6" t="str">
        <f>+'INFORMACIÓN BASE'!Z124</f>
        <v>Parcial</v>
      </c>
      <c r="O126" s="34">
        <f>+'INFORMACIÓN BASE'!AC124</f>
        <v>43971</v>
      </c>
      <c r="P126" s="6" t="str">
        <f>+'INFORMACIÓN BASE'!AA124</f>
        <v>Ilimitada</v>
      </c>
    </row>
    <row r="127" spans="1:16" ht="306" x14ac:dyDescent="0.25">
      <c r="A127" s="6" t="str">
        <f>+'INFORMACIÓN BASE'!D125</f>
        <v>Participación y Servicio al Ciudadano</v>
      </c>
      <c r="B127" s="6" t="str">
        <f>'INFORMACIÓN BASE'!C125</f>
        <v>CONTRATOS</v>
      </c>
      <c r="C127" s="6" t="str">
        <f>'INFORMACIÓN BASE'!B125</f>
        <v>Contrato de Obra</v>
      </c>
      <c r="D127" s="6" t="str">
        <f>+'INFORMACIÓN BASE'!I125</f>
        <v>contratos de obra están definidos como aquellos que se celebran para la construcción, mantenimiento, instalación y, en general, para cualquier otro trabajo material sobre bienes inmuebles, sin importar la modalidad de ejecución y pago - Dirección Territorial Suroccidente.</v>
      </c>
      <c r="E127" s="6" t="str">
        <f>+'INFORMACIÓN BASE'!J125</f>
        <v>Castellano</v>
      </c>
      <c r="F127" s="6" t="str">
        <f>+'INFORMACIÓN BASE'!K125</f>
        <v>DOCUMENTO FISICO Ó DIGITAL</v>
      </c>
      <c r="G127" s="6">
        <f>+'INFORMACIÓN BASE'!N125</f>
        <v>2012</v>
      </c>
      <c r="H127" s="6" t="str">
        <f>+'INFORMACIÓN BASE'!P125</f>
        <v>- Participación y Servicio al Ciudadano</v>
      </c>
      <c r="I127" s="6" t="str">
        <f>+'INFORMACIÓN BASE'!Q125</f>
        <v>- Gestión de Tecnologías de la Información
- Gestión Documental</v>
      </c>
      <c r="J127" s="6" t="str">
        <f>+'INFORMACIÓN BASE'!U125</f>
        <v>INFORMACIÓN PÚBLICA CLASIFICADA</v>
      </c>
      <c r="K127" s="6" t="str">
        <f>+'INFORMACIÓN BASE'!AT125</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7" s="6" t="s">
        <v>397</v>
      </c>
      <c r="M127" s="6" t="str">
        <f>+'INFORMACIÓN BASE'!AV125</f>
        <v>Ley 1581. Se define la clasificación parcial por cuanto se encuentra información de tipo personal y será entregada de manera anonimizada.</v>
      </c>
      <c r="N127" s="6" t="str">
        <f>+'INFORMACIÓN BASE'!Z125</f>
        <v>Parcial</v>
      </c>
      <c r="O127" s="34">
        <f>+'INFORMACIÓN BASE'!AC125</f>
        <v>43971</v>
      </c>
      <c r="P127" s="6" t="str">
        <f>+'INFORMACIÓN BASE'!AA125</f>
        <v>Ilimitada</v>
      </c>
    </row>
    <row r="128" spans="1:16" ht="344.25" x14ac:dyDescent="0.25">
      <c r="A128" s="6" t="str">
        <f>+'INFORMACIÓN BASE'!D126</f>
        <v>Participación y Servicio al Ciudadano</v>
      </c>
      <c r="B128" s="6" t="str">
        <f>'INFORMACIÓN BASE'!C126</f>
        <v>CONTRATOS</v>
      </c>
      <c r="C128" s="6" t="str">
        <f>'INFORMACIÓN BASE'!B126</f>
        <v>Contrato de Prestación de Servicios</v>
      </c>
      <c r="D128" s="6" t="str">
        <f>+'INFORMACIÓN BASE'!I126</f>
        <v>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Centro.</v>
      </c>
      <c r="E128" s="6" t="str">
        <f>+'INFORMACIÓN BASE'!J126</f>
        <v>Castellano</v>
      </c>
      <c r="F128" s="6" t="str">
        <f>+'INFORMACIÓN BASE'!K126</f>
        <v>DOCUMENTO FISICO Ó DIGITAL</v>
      </c>
      <c r="G128" s="6">
        <f>+'INFORMACIÓN BASE'!N126</f>
        <v>2012</v>
      </c>
      <c r="H128" s="6" t="str">
        <f>+'INFORMACIÓN BASE'!P126</f>
        <v>- Participación y Servicio al Ciudadano</v>
      </c>
      <c r="I128" s="6" t="str">
        <f>+'INFORMACIÓN BASE'!Q126</f>
        <v>- Gestión de Tecnologías de la Información
- Gestión Documental</v>
      </c>
      <c r="J128" s="6" t="str">
        <f>+'INFORMACIÓN BASE'!U126</f>
        <v>INFORMACIÓN PÚBLICA CLASIFICADA</v>
      </c>
      <c r="K128" s="6" t="str">
        <f>+'INFORMACIÓN BASE'!AT126</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8" s="6" t="s">
        <v>397</v>
      </c>
      <c r="M128" s="6" t="str">
        <f>+'INFORMACIÓN BASE'!AV126</f>
        <v>Ley 1581. Se define la clasificación parcial por cuanto se encuentra información de tipo personal y será entregada de manera anonimizada.</v>
      </c>
      <c r="N128" s="6" t="str">
        <f>+'INFORMACIÓN BASE'!Z126</f>
        <v>Parcial</v>
      </c>
      <c r="O128" s="34">
        <f>+'INFORMACIÓN BASE'!AC126</f>
        <v>43971</v>
      </c>
      <c r="P128" s="6" t="str">
        <f>+'INFORMACIÓN BASE'!AA126</f>
        <v>Ilimitada</v>
      </c>
    </row>
    <row r="129" spans="1:16" ht="344.25" x14ac:dyDescent="0.25">
      <c r="A129" s="6" t="str">
        <f>+'INFORMACIÓN BASE'!D127</f>
        <v>Participación y Servicio al Ciudadano</v>
      </c>
      <c r="B129" s="6" t="str">
        <f>'INFORMACIÓN BASE'!C127</f>
        <v>CONTRATOS</v>
      </c>
      <c r="C129" s="6" t="str">
        <f>'INFORMACIÓN BASE'!B127</f>
        <v>Contrato de Prestación de Servicios</v>
      </c>
      <c r="D129" s="6" t="str">
        <f>+'INFORMACIÓN BASE'!I127</f>
        <v>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Norte.</v>
      </c>
      <c r="E129" s="6" t="str">
        <f>+'INFORMACIÓN BASE'!J127</f>
        <v>Castellano</v>
      </c>
      <c r="F129" s="6" t="str">
        <f>+'INFORMACIÓN BASE'!K127</f>
        <v>DOCUMENTO FISICO Ó DIGITAL</v>
      </c>
      <c r="G129" s="6">
        <f>+'INFORMACIÓN BASE'!N127</f>
        <v>2012</v>
      </c>
      <c r="H129" s="6" t="str">
        <f>+'INFORMACIÓN BASE'!P127</f>
        <v>- Participación y Servicio al Ciudadano</v>
      </c>
      <c r="I129" s="6" t="str">
        <f>+'INFORMACIÓN BASE'!Q127</f>
        <v>- Gestión de Tecnologías de la Información
- Gestión Documental</v>
      </c>
      <c r="J129" s="6" t="str">
        <f>+'INFORMACIÓN BASE'!U127</f>
        <v>INFORMACIÓN PÚBLICA CLASIFICADA</v>
      </c>
      <c r="K129" s="6" t="str">
        <f>+'INFORMACIÓN BASE'!AT127</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29" s="6" t="s">
        <v>397</v>
      </c>
      <c r="M129" s="6" t="str">
        <f>+'INFORMACIÓN BASE'!AV127</f>
        <v>Ley 1581. Se define la clasificación parcial por cuanto se encuentra información de tipo personal y será entregada de manera anonimizada.</v>
      </c>
      <c r="N129" s="6" t="str">
        <f>+'INFORMACIÓN BASE'!Z127</f>
        <v>Parcial</v>
      </c>
      <c r="O129" s="34">
        <f>+'INFORMACIÓN BASE'!AC127</f>
        <v>43971</v>
      </c>
      <c r="P129" s="6" t="str">
        <f>+'INFORMACIÓN BASE'!AA127</f>
        <v>Ilimitada</v>
      </c>
    </row>
    <row r="130" spans="1:16" ht="344.25" x14ac:dyDescent="0.25">
      <c r="A130" s="6" t="str">
        <f>+'INFORMACIÓN BASE'!D128</f>
        <v>Participación y Servicio al Ciudadano</v>
      </c>
      <c r="B130" s="6" t="str">
        <f>'INFORMACIÓN BASE'!C128</f>
        <v>CONTRATOS</v>
      </c>
      <c r="C130" s="6" t="str">
        <f>'INFORMACIÓN BASE'!B128</f>
        <v>Contrato de Prestación de Servicios</v>
      </c>
      <c r="D130" s="6" t="str">
        <f>+'INFORMACIÓN BASE'!I128</f>
        <v>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Occidente.</v>
      </c>
      <c r="E130" s="6" t="str">
        <f>+'INFORMACIÓN BASE'!J128</f>
        <v>Castellano</v>
      </c>
      <c r="F130" s="6" t="str">
        <f>+'INFORMACIÓN BASE'!K128</f>
        <v>DOCUMENTO FISICO Ó DIGITAL</v>
      </c>
      <c r="G130" s="6">
        <f>+'INFORMACIÓN BASE'!N128</f>
        <v>2012</v>
      </c>
      <c r="H130" s="6" t="str">
        <f>+'INFORMACIÓN BASE'!P128</f>
        <v>- Participación y Servicio al Ciudadano</v>
      </c>
      <c r="I130" s="6" t="str">
        <f>+'INFORMACIÓN BASE'!Q128</f>
        <v>- Gestión de Tecnologías de la Información
- Gestión Documental</v>
      </c>
      <c r="J130" s="6" t="str">
        <f>+'INFORMACIÓN BASE'!U128</f>
        <v>INFORMACIÓN PÚBLICA CLASIFICADA</v>
      </c>
      <c r="K130" s="6" t="str">
        <f>+'INFORMACIÓN BASE'!AT128</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0" s="6" t="s">
        <v>397</v>
      </c>
      <c r="M130" s="6" t="str">
        <f>+'INFORMACIÓN BASE'!AV128</f>
        <v>Ley 1581. Se define la clasificación parcial por cuanto se encuentra información de tipo personal y será entregada de manera anonimizada.</v>
      </c>
      <c r="N130" s="6" t="str">
        <f>+'INFORMACIÓN BASE'!Z128</f>
        <v>Parcial</v>
      </c>
      <c r="O130" s="34">
        <f>+'INFORMACIÓN BASE'!AC128</f>
        <v>43971</v>
      </c>
      <c r="P130" s="6" t="str">
        <f>+'INFORMACIÓN BASE'!AA128</f>
        <v>Ilimitada</v>
      </c>
    </row>
    <row r="131" spans="1:16" ht="344.25" x14ac:dyDescent="0.25">
      <c r="A131" s="6" t="str">
        <f>+'INFORMACIÓN BASE'!D129</f>
        <v>Participación y Servicio al Ciudadano</v>
      </c>
      <c r="B131" s="6" t="str">
        <f>'INFORMACIÓN BASE'!C129</f>
        <v>CONTRATOS</v>
      </c>
      <c r="C131" s="6" t="str">
        <f>'INFORMACIÓN BASE'!B129</f>
        <v>Contrato de Prestación de Servicios</v>
      </c>
      <c r="D131" s="6" t="str">
        <f>+'INFORMACIÓN BASE'!I129</f>
        <v>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Oriente.</v>
      </c>
      <c r="E131" s="6" t="str">
        <f>+'INFORMACIÓN BASE'!J129</f>
        <v>Castellano</v>
      </c>
      <c r="F131" s="6" t="str">
        <f>+'INFORMACIÓN BASE'!K129</f>
        <v>DOCUMENTO FISICO Ó DIGITAL</v>
      </c>
      <c r="G131" s="6">
        <f>+'INFORMACIÓN BASE'!N129</f>
        <v>2012</v>
      </c>
      <c r="H131" s="6" t="str">
        <f>+'INFORMACIÓN BASE'!P129</f>
        <v>- Participación y Servicio al Ciudadano</v>
      </c>
      <c r="I131" s="6" t="str">
        <f>+'INFORMACIÓN BASE'!Q129</f>
        <v>- Gestión de Tecnologías de la Información
- Gestión Documental</v>
      </c>
      <c r="J131" s="6" t="str">
        <f>+'INFORMACIÓN BASE'!U129</f>
        <v>INFORMACIÓN PÚBLICA CLASIFICADA</v>
      </c>
      <c r="K131" s="6" t="str">
        <f>+'INFORMACIÓN BASE'!AT129</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1" s="6" t="s">
        <v>397</v>
      </c>
      <c r="M131" s="6" t="str">
        <f>+'INFORMACIÓN BASE'!AV129</f>
        <v>Ley 1581. Se define la clasificación parcial por cuanto se encuentra información de tipo personal y será entregada de manera anonimizada.</v>
      </c>
      <c r="N131" s="6" t="str">
        <f>+'INFORMACIÓN BASE'!Z129</f>
        <v>Parcial</v>
      </c>
      <c r="O131" s="34">
        <f>+'INFORMACIÓN BASE'!AC129</f>
        <v>43971</v>
      </c>
      <c r="P131" s="6" t="str">
        <f>+'INFORMACIÓN BASE'!AA129</f>
        <v>Ilimitada</v>
      </c>
    </row>
    <row r="132" spans="1:16" ht="344.25" x14ac:dyDescent="0.25">
      <c r="A132" s="6" t="str">
        <f>+'INFORMACIÓN BASE'!D130</f>
        <v>Participación y Servicio al Ciudadano</v>
      </c>
      <c r="B132" s="6" t="str">
        <f>'INFORMACIÓN BASE'!C130</f>
        <v>CONTRATOS</v>
      </c>
      <c r="C132" s="6" t="str">
        <f>'INFORMACIÓN BASE'!B130</f>
        <v>Contrato de Prestación de Servicios</v>
      </c>
      <c r="D132" s="6" t="str">
        <f>+'INFORMACIÓN BASE'!I130</f>
        <v>El contrato de prestación de servicios puede ser celebrado en dos eventos: 
Para la prestación de servicios profesionales y de apoyo a la gestión de la SUPERSERVICIOS; es decir, aquellos servicios de naturaleza intelectual diferentes a los de consultoría, que se requieren para el cumplimiento de las funciones de la entidad, así como los relacionados con actividades operativas, logísticas, o asistenciales; siempre que no exista personal de planta o se requiera de conocimiento especializado para la ejecución de la actividad. En este caso, al contrato también debe anexarse la certificación del jefe de la entidad acerca de la inexistencia de personal de planta para la ejecución de la actividad. 
Para la elaboración de trabajos artísticos que sólo pueden ser ejecutados por determinadas personas naturales. - Dirección Territorial Suroccidente.</v>
      </c>
      <c r="E132" s="6" t="str">
        <f>+'INFORMACIÓN BASE'!J130</f>
        <v>Castellano</v>
      </c>
      <c r="F132" s="6" t="str">
        <f>+'INFORMACIÓN BASE'!K130</f>
        <v>DOCUMENTO FISICO Ó DIGITAL</v>
      </c>
      <c r="G132" s="6">
        <f>+'INFORMACIÓN BASE'!N130</f>
        <v>2012</v>
      </c>
      <c r="H132" s="6" t="str">
        <f>+'INFORMACIÓN BASE'!P130</f>
        <v>- Participación y Servicio al Ciudadano</v>
      </c>
      <c r="I132" s="6" t="str">
        <f>+'INFORMACIÓN BASE'!Q130</f>
        <v>- Gestión de Tecnologías de la Información
- Gestión Documental</v>
      </c>
      <c r="J132" s="6" t="str">
        <f>+'INFORMACIÓN BASE'!U130</f>
        <v>INFORMACIÓN PÚBLICA CLASIFICADA</v>
      </c>
      <c r="K132" s="6" t="str">
        <f>+'INFORMACIÓN BASE'!AT130</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2" s="6" t="s">
        <v>397</v>
      </c>
      <c r="M132" s="6" t="str">
        <f>+'INFORMACIÓN BASE'!AV130</f>
        <v>Ley 1581. Se define la clasificación parcial por cuanto se encuentra información de tipo personal y será entregada de manera anonimizada.</v>
      </c>
      <c r="N132" s="6" t="str">
        <f>+'INFORMACIÓN BASE'!Z130</f>
        <v>Parcial</v>
      </c>
      <c r="O132" s="34">
        <f>+'INFORMACIÓN BASE'!AC130</f>
        <v>43971</v>
      </c>
      <c r="P132" s="6" t="str">
        <f>+'INFORMACIÓN BASE'!AA130</f>
        <v>Ilimitada</v>
      </c>
    </row>
    <row r="133" spans="1:16" ht="306" x14ac:dyDescent="0.25">
      <c r="A133" s="6" t="str">
        <f>+'INFORMACIÓN BASE'!D131</f>
        <v>Participación y Servicio al Ciudadano</v>
      </c>
      <c r="B133" s="6" t="str">
        <f>'INFORMACIÓN BASE'!C131</f>
        <v>CONTRATOS</v>
      </c>
      <c r="C133" s="6" t="str">
        <f>'INFORMACIÓN BASE'!B131</f>
        <v>Contrato de Suministro</v>
      </c>
      <c r="D133" s="6" t="str">
        <f>+'INFORMACIÓN BASE'!I131</f>
        <v>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Centro.</v>
      </c>
      <c r="E133" s="6" t="str">
        <f>+'INFORMACIÓN BASE'!J131</f>
        <v>Castellano</v>
      </c>
      <c r="F133" s="6" t="str">
        <f>+'INFORMACIÓN BASE'!K131</f>
        <v>DOCUMENTO FISICO Ó DIGITAL</v>
      </c>
      <c r="G133" s="6">
        <f>+'INFORMACIÓN BASE'!N131</f>
        <v>2012</v>
      </c>
      <c r="H133" s="6" t="str">
        <f>+'INFORMACIÓN BASE'!P131</f>
        <v>- Participación y Servicio al Ciudadano</v>
      </c>
      <c r="I133" s="6" t="str">
        <f>+'INFORMACIÓN BASE'!Q131</f>
        <v>- Gestión de Tecnologías de la Información
- Gestión Documental</v>
      </c>
      <c r="J133" s="6" t="str">
        <f>+'INFORMACIÓN BASE'!U131</f>
        <v>INFORMACIÓN PÚBLICA CLASIFICADA</v>
      </c>
      <c r="K133" s="6" t="str">
        <f>+'INFORMACIÓN BASE'!AT131</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3" s="6" t="s">
        <v>397</v>
      </c>
      <c r="M133" s="6" t="str">
        <f>+'INFORMACIÓN BASE'!AV131</f>
        <v>Ley 1581. Se define la clasificación parcial por cuanto se encuentra información de tipo personal y será entregada de manera anonimizada.</v>
      </c>
      <c r="N133" s="6" t="str">
        <f>+'INFORMACIÓN BASE'!Z131</f>
        <v>Parcial</v>
      </c>
      <c r="O133" s="34">
        <f>+'INFORMACIÓN BASE'!AC131</f>
        <v>43971</v>
      </c>
      <c r="P133" s="6" t="str">
        <f>+'INFORMACIÓN BASE'!AA131</f>
        <v>Ilimitada</v>
      </c>
    </row>
    <row r="134" spans="1:16" ht="306" x14ac:dyDescent="0.25">
      <c r="A134" s="6" t="str">
        <f>+'INFORMACIÓN BASE'!D132</f>
        <v>Participación y Servicio al Ciudadano</v>
      </c>
      <c r="B134" s="6" t="str">
        <f>'INFORMACIÓN BASE'!C132</f>
        <v>CONTRATOS</v>
      </c>
      <c r="C134" s="6" t="str">
        <f>'INFORMACIÓN BASE'!B132</f>
        <v>Contrato de Suministro</v>
      </c>
      <c r="D134" s="6" t="str">
        <f>+'INFORMACIÓN BASE'!I132</f>
        <v>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Norte.</v>
      </c>
      <c r="E134" s="6" t="str">
        <f>+'INFORMACIÓN BASE'!J132</f>
        <v>Castellano</v>
      </c>
      <c r="F134" s="6" t="str">
        <f>+'INFORMACIÓN BASE'!K132</f>
        <v>DOCUMENTO FISICO Ó DIGITAL</v>
      </c>
      <c r="G134" s="6">
        <f>+'INFORMACIÓN BASE'!N132</f>
        <v>2012</v>
      </c>
      <c r="H134" s="6" t="str">
        <f>+'INFORMACIÓN BASE'!P132</f>
        <v>- Participación y Servicio al Ciudadano</v>
      </c>
      <c r="I134" s="6" t="str">
        <f>+'INFORMACIÓN BASE'!Q132</f>
        <v>- Gestión de Tecnologías de la Información
- Gestión Documental</v>
      </c>
      <c r="J134" s="6" t="str">
        <f>+'INFORMACIÓN BASE'!U132</f>
        <v>INFORMACIÓN PÚBLICA CLASIFICADA</v>
      </c>
      <c r="K134" s="6" t="str">
        <f>+'INFORMACIÓN BASE'!AT132</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4" s="6" t="s">
        <v>397</v>
      </c>
      <c r="M134" s="6" t="str">
        <f>+'INFORMACIÓN BASE'!AV132</f>
        <v>Ley 1581. Se define la clasificación parcial por cuanto se encuentra información de tipo personal y será entregada de manera anonimizada.</v>
      </c>
      <c r="N134" s="6" t="str">
        <f>+'INFORMACIÓN BASE'!Z132</f>
        <v>Parcial</v>
      </c>
      <c r="O134" s="34">
        <f>+'INFORMACIÓN BASE'!AC132</f>
        <v>43971</v>
      </c>
      <c r="P134" s="6" t="str">
        <f>+'INFORMACIÓN BASE'!AA132</f>
        <v>Ilimitada</v>
      </c>
    </row>
    <row r="135" spans="1:16" ht="306" x14ac:dyDescent="0.25">
      <c r="A135" s="6" t="str">
        <f>+'INFORMACIÓN BASE'!D133</f>
        <v>Participación y Servicio al Ciudadano</v>
      </c>
      <c r="B135" s="6" t="str">
        <f>'INFORMACIÓN BASE'!C133</f>
        <v>CONTRATOS</v>
      </c>
      <c r="C135" s="6" t="str">
        <f>'INFORMACIÓN BASE'!B133</f>
        <v>Contrato de Suministro</v>
      </c>
      <c r="D135" s="6" t="str">
        <f>+'INFORMACIÓN BASE'!I133</f>
        <v>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Occidente.</v>
      </c>
      <c r="E135" s="6" t="str">
        <f>+'INFORMACIÓN BASE'!J133</f>
        <v>Castellano</v>
      </c>
      <c r="F135" s="6" t="str">
        <f>+'INFORMACIÓN BASE'!K133</f>
        <v>DOCUMENTO FISICO Ó DIGITAL</v>
      </c>
      <c r="G135" s="6">
        <f>+'INFORMACIÓN BASE'!N133</f>
        <v>2012</v>
      </c>
      <c r="H135" s="6" t="str">
        <f>+'INFORMACIÓN BASE'!P133</f>
        <v>- Participación y Servicio al Ciudadano</v>
      </c>
      <c r="I135" s="6" t="str">
        <f>+'INFORMACIÓN BASE'!Q133</f>
        <v>- Gestión de Tecnologías de la Información
- Gestión Documental</v>
      </c>
      <c r="J135" s="6" t="str">
        <f>+'INFORMACIÓN BASE'!U133</f>
        <v>INFORMACIÓN PÚBLICA CLASIFICADA</v>
      </c>
      <c r="K135" s="6" t="str">
        <f>+'INFORMACIÓN BASE'!AT133</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5" s="6" t="s">
        <v>397</v>
      </c>
      <c r="M135" s="6" t="str">
        <f>+'INFORMACIÓN BASE'!AV133</f>
        <v>Ley 1581. Se define la clasificación parcial por cuanto se encuentra información de tipo personal y será entregada de manera anonimizada.</v>
      </c>
      <c r="N135" s="6" t="str">
        <f>+'INFORMACIÓN BASE'!Z133</f>
        <v>Parcial</v>
      </c>
      <c r="O135" s="34">
        <f>+'INFORMACIÓN BASE'!AC133</f>
        <v>43971</v>
      </c>
      <c r="P135" s="6" t="str">
        <f>+'INFORMACIÓN BASE'!AA133</f>
        <v>Ilimitada</v>
      </c>
    </row>
    <row r="136" spans="1:16" ht="306" x14ac:dyDescent="0.25">
      <c r="A136" s="6" t="str">
        <f>+'INFORMACIÓN BASE'!D134</f>
        <v>Participación y Servicio al Ciudadano</v>
      </c>
      <c r="B136" s="6" t="str">
        <f>'INFORMACIÓN BASE'!C134</f>
        <v>CONTRATOS</v>
      </c>
      <c r="C136" s="6" t="str">
        <f>'INFORMACIÓN BASE'!B134</f>
        <v>Contrato de Suministro</v>
      </c>
      <c r="D136" s="6" t="str">
        <f>+'INFORMACIÓN BASE'!I134</f>
        <v>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Oriente.</v>
      </c>
      <c r="E136" s="6" t="str">
        <f>+'INFORMACIÓN BASE'!J134</f>
        <v>Castellano</v>
      </c>
      <c r="F136" s="6" t="str">
        <f>+'INFORMACIÓN BASE'!K134</f>
        <v>DOCUMENTO FISICO Ó DIGITAL</v>
      </c>
      <c r="G136" s="6">
        <f>+'INFORMACIÓN BASE'!N134</f>
        <v>2012</v>
      </c>
      <c r="H136" s="6" t="str">
        <f>+'INFORMACIÓN BASE'!P134</f>
        <v>- Participación y Servicio al Ciudadano</v>
      </c>
      <c r="I136" s="6" t="str">
        <f>+'INFORMACIÓN BASE'!Q134</f>
        <v>- Gestión de Tecnologías de la Información
- Gestión Documental</v>
      </c>
      <c r="J136" s="6" t="str">
        <f>+'INFORMACIÓN BASE'!U134</f>
        <v>INFORMACIÓN PÚBLICA CLASIFICADA</v>
      </c>
      <c r="K136" s="6" t="str">
        <f>+'INFORMACIÓN BASE'!AT134</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6" s="6" t="s">
        <v>397</v>
      </c>
      <c r="M136" s="6" t="str">
        <f>+'INFORMACIÓN BASE'!AV134</f>
        <v>Ley 1581. Se define la clasificación parcial por cuanto se encuentra información de tipo personal y será entregada de manera anonimizada.</v>
      </c>
      <c r="N136" s="6" t="str">
        <f>+'INFORMACIÓN BASE'!Z134</f>
        <v>Parcial</v>
      </c>
      <c r="O136" s="34">
        <f>+'INFORMACIÓN BASE'!AC134</f>
        <v>43971</v>
      </c>
      <c r="P136" s="6" t="str">
        <f>+'INFORMACIÓN BASE'!AA134</f>
        <v>Ilimitada</v>
      </c>
    </row>
    <row r="137" spans="1:16" ht="306" x14ac:dyDescent="0.25">
      <c r="A137" s="6" t="str">
        <f>+'INFORMACIÓN BASE'!D135</f>
        <v>Participación y Servicio al Ciudadano</v>
      </c>
      <c r="B137" s="6" t="str">
        <f>'INFORMACIÓN BASE'!C135</f>
        <v>CONTRATOS</v>
      </c>
      <c r="C137" s="6" t="str">
        <f>'INFORMACIÓN BASE'!B135</f>
        <v>Contrato de Suministro</v>
      </c>
      <c r="D137" s="6" t="str">
        <f>+'INFORMACIÓN BASE'!I135</f>
        <v>El contrato de suministro es donde una parte se obliga, a cambio de una contraprestación, a cumplir en favor de otra, en forma independiente, prestaciones periódicas o continuadas de cosas o servicios”. Se diferencia de la compraventa en que ésta es un contrato instantáneo, mientras que el suministro es un contrato de duración, es decir, el bien o servicio contratado es entregado de forma periódica. - Dirección Territorial Suroccidente.</v>
      </c>
      <c r="E137" s="6" t="str">
        <f>+'INFORMACIÓN BASE'!J135</f>
        <v>Castellano</v>
      </c>
      <c r="F137" s="6" t="str">
        <f>+'INFORMACIÓN BASE'!K135</f>
        <v>DOCUMENTO FISICO Ó DIGITAL</v>
      </c>
      <c r="G137" s="6">
        <f>+'INFORMACIÓN BASE'!N135</f>
        <v>2012</v>
      </c>
      <c r="H137" s="6" t="str">
        <f>+'INFORMACIÓN BASE'!P135</f>
        <v>- Participación y Servicio al Ciudadano</v>
      </c>
      <c r="I137" s="6" t="str">
        <f>+'INFORMACIÓN BASE'!Q135</f>
        <v>- Gestión de Tecnologías de la Información
- Gestión Documental</v>
      </c>
      <c r="J137" s="6" t="str">
        <f>+'INFORMACIÓN BASE'!U135</f>
        <v>INFORMACIÓN PÚBLICA CLASIFICADA</v>
      </c>
      <c r="K137" s="6" t="str">
        <f>+'INFORMACIÓN BASE'!AT135</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7" s="6" t="s">
        <v>397</v>
      </c>
      <c r="M137" s="6" t="str">
        <f>+'INFORMACIÓN BASE'!AV135</f>
        <v>Ley 1581. Se define la clasificación parcial por cuanto se encuentra información de tipo personal y será entregada de manera anonimizada.</v>
      </c>
      <c r="N137" s="6" t="str">
        <f>+'INFORMACIÓN BASE'!Z135</f>
        <v>Parcial</v>
      </c>
      <c r="O137" s="34">
        <f>+'INFORMACIÓN BASE'!AC135</f>
        <v>43971</v>
      </c>
      <c r="P137" s="6" t="str">
        <f>+'INFORMACIÓN BASE'!AA135</f>
        <v>Ilimitada</v>
      </c>
    </row>
    <row r="138" spans="1:16" ht="306" x14ac:dyDescent="0.25">
      <c r="A138" s="6" t="str">
        <f>+'INFORMACIÓN BASE'!D136</f>
        <v>Participación y Servicio al Ciudadano</v>
      </c>
      <c r="B138" s="6" t="str">
        <f>'INFORMACIÓN BASE'!C136</f>
        <v>CONTRATOS</v>
      </c>
      <c r="C138" s="6" t="str">
        <f>'INFORMACIÓN BASE'!B136</f>
        <v>Convenios</v>
      </c>
      <c r="D138" s="6" t="str">
        <f>+'INFORMACIÓN BASE'!I136</f>
        <v>Son negocios jurídicos celebrados entre entidades públicas o estatales y para desarrollar las funciones de cada uno, pero de manera conjunta. - Dirección Territorial Centro.</v>
      </c>
      <c r="E138" s="6" t="str">
        <f>+'INFORMACIÓN BASE'!J136</f>
        <v>Castellano</v>
      </c>
      <c r="F138" s="6" t="str">
        <f>+'INFORMACIÓN BASE'!K136</f>
        <v>DOCUMENTO FISICO Ó DIGITAL</v>
      </c>
      <c r="G138" s="6">
        <f>+'INFORMACIÓN BASE'!N136</f>
        <v>2012</v>
      </c>
      <c r="H138" s="6" t="str">
        <f>+'INFORMACIÓN BASE'!P136</f>
        <v>- Participación y Servicio al Ciudadano</v>
      </c>
      <c r="I138" s="6" t="str">
        <f>+'INFORMACIÓN BASE'!Q136</f>
        <v>- Gestión de Tecnologías de la Información
- Gestión Documental</v>
      </c>
      <c r="J138" s="6" t="str">
        <f>+'INFORMACIÓN BASE'!U136</f>
        <v>INFORMACIÓN PÚBLICA CLASIFICADA</v>
      </c>
      <c r="K138" s="6" t="str">
        <f>+'INFORMACIÓN BASE'!AT136</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8" s="6" t="s">
        <v>397</v>
      </c>
      <c r="M138" s="6" t="str">
        <f>+'INFORMACIÓN BASE'!AV136</f>
        <v>Ley 1581. Se define la clasificación parcial por cuanto se encuentra información de tipo personal y será entregada de manera anonimizada.</v>
      </c>
      <c r="N138" s="6" t="str">
        <f>+'INFORMACIÓN BASE'!Z136</f>
        <v>Parcial</v>
      </c>
      <c r="O138" s="34">
        <f>+'INFORMACIÓN BASE'!AC136</f>
        <v>43971</v>
      </c>
      <c r="P138" s="6" t="str">
        <f>+'INFORMACIÓN BASE'!AA136</f>
        <v>Ilimitada</v>
      </c>
    </row>
    <row r="139" spans="1:16" ht="306" x14ac:dyDescent="0.25">
      <c r="A139" s="6" t="str">
        <f>+'INFORMACIÓN BASE'!D137</f>
        <v>Participación y Servicio al Ciudadano</v>
      </c>
      <c r="B139" s="6" t="str">
        <f>'INFORMACIÓN BASE'!C137</f>
        <v>CONTRATOS</v>
      </c>
      <c r="C139" s="6" t="str">
        <f>'INFORMACIÓN BASE'!B137</f>
        <v>Convenios</v>
      </c>
      <c r="D139" s="6" t="str">
        <f>+'INFORMACIÓN BASE'!I137</f>
        <v>Son negocios jurídicos celebrados entre entidades públicas o estatales y para desarrollar las funciones de cada uno, pero de manera conjunta. - Dirección Territorial Norte.</v>
      </c>
      <c r="E139" s="6" t="str">
        <f>+'INFORMACIÓN BASE'!J137</f>
        <v>Castellano</v>
      </c>
      <c r="F139" s="6" t="str">
        <f>+'INFORMACIÓN BASE'!K137</f>
        <v>DOCUMENTO FISICO Ó DIGITAL</v>
      </c>
      <c r="G139" s="6">
        <f>+'INFORMACIÓN BASE'!N137</f>
        <v>2012</v>
      </c>
      <c r="H139" s="6" t="str">
        <f>+'INFORMACIÓN BASE'!P137</f>
        <v>- Participación y Servicio al Ciudadano</v>
      </c>
      <c r="I139" s="6" t="str">
        <f>+'INFORMACIÓN BASE'!Q137</f>
        <v>- Gestión de Tecnologías de la Información
- Gestión Documental</v>
      </c>
      <c r="J139" s="6" t="str">
        <f>+'INFORMACIÓN BASE'!U137</f>
        <v>INFORMACIÓN PÚBLICA CLASIFICADA</v>
      </c>
      <c r="K139" s="6" t="str">
        <f>+'INFORMACIÓN BASE'!AT137</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39" s="6" t="s">
        <v>397</v>
      </c>
      <c r="M139" s="6" t="str">
        <f>+'INFORMACIÓN BASE'!AV137</f>
        <v>Ley 1581. Se define la clasificación parcial por cuanto se encuentra información de tipo personal y será entregada de manera anonimizada.</v>
      </c>
      <c r="N139" s="6" t="str">
        <f>+'INFORMACIÓN BASE'!Z137</f>
        <v>Parcial</v>
      </c>
      <c r="O139" s="34">
        <f>+'INFORMACIÓN BASE'!AC137</f>
        <v>43971</v>
      </c>
      <c r="P139" s="6" t="str">
        <f>+'INFORMACIÓN BASE'!AA137</f>
        <v>Ilimitada</v>
      </c>
    </row>
    <row r="140" spans="1:16" ht="306" x14ac:dyDescent="0.25">
      <c r="A140" s="6" t="str">
        <f>+'INFORMACIÓN BASE'!D138</f>
        <v>Participación y Servicio al Ciudadano</v>
      </c>
      <c r="B140" s="6" t="str">
        <f>'INFORMACIÓN BASE'!C138</f>
        <v>CONTRATOS</v>
      </c>
      <c r="C140" s="6" t="str">
        <f>'INFORMACIÓN BASE'!B138</f>
        <v>Convenios</v>
      </c>
      <c r="D140" s="6" t="str">
        <f>+'INFORMACIÓN BASE'!I138</f>
        <v>Son negocios jurídicos celebrados entre entidades públicas o estatales y para desarrollar las funciones de cada uno, pero de manera conjunta. - Dirección Territorial Occidente.</v>
      </c>
      <c r="E140" s="6" t="str">
        <f>+'INFORMACIÓN BASE'!J138</f>
        <v>Castellano</v>
      </c>
      <c r="F140" s="6" t="str">
        <f>+'INFORMACIÓN BASE'!K138</f>
        <v>DOCUMENTO FISICO Ó DIGITAL</v>
      </c>
      <c r="G140" s="6">
        <f>+'INFORMACIÓN BASE'!N138</f>
        <v>2012</v>
      </c>
      <c r="H140" s="6" t="str">
        <f>+'INFORMACIÓN BASE'!P138</f>
        <v>- Participación y Servicio al Ciudadano</v>
      </c>
      <c r="I140" s="6" t="str">
        <f>+'INFORMACIÓN BASE'!Q138</f>
        <v>- Gestión de Tecnologías de la Información
- Gestión Documental</v>
      </c>
      <c r="J140" s="6" t="str">
        <f>+'INFORMACIÓN BASE'!U138</f>
        <v>INFORMACIÓN PÚBLICA CLASIFICADA</v>
      </c>
      <c r="K140" s="6" t="str">
        <f>+'INFORMACIÓN BASE'!AT138</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40" s="6" t="s">
        <v>397</v>
      </c>
      <c r="M140" s="6" t="str">
        <f>+'INFORMACIÓN BASE'!AV138</f>
        <v>Ley 1581. Se define la clasificación parcial por cuanto se encuentra información de tipo personal y será entregada de manera anonimizada.</v>
      </c>
      <c r="N140" s="6" t="str">
        <f>+'INFORMACIÓN BASE'!Z138</f>
        <v>Parcial</v>
      </c>
      <c r="O140" s="34">
        <f>+'INFORMACIÓN BASE'!AC138</f>
        <v>43971</v>
      </c>
      <c r="P140" s="6" t="str">
        <f>+'INFORMACIÓN BASE'!AA138</f>
        <v>Ilimitada</v>
      </c>
    </row>
    <row r="141" spans="1:16" ht="306" x14ac:dyDescent="0.25">
      <c r="A141" s="6" t="str">
        <f>+'INFORMACIÓN BASE'!D139</f>
        <v>Participación y Servicio al Ciudadano</v>
      </c>
      <c r="B141" s="6" t="str">
        <f>'INFORMACIÓN BASE'!C139</f>
        <v>CONTRATOS</v>
      </c>
      <c r="C141" s="6" t="str">
        <f>'INFORMACIÓN BASE'!B139</f>
        <v>Convenios</v>
      </c>
      <c r="D141" s="6" t="str">
        <f>+'INFORMACIÓN BASE'!I139</f>
        <v>Son negocios jurídicos celebrados entre entidades públicas o estatales y para desarrollar las funciones de cada uno, pero de manera conjunta. - Dirección Territorial Oriente.</v>
      </c>
      <c r="E141" s="6" t="str">
        <f>+'INFORMACIÓN BASE'!J139</f>
        <v>Castellano</v>
      </c>
      <c r="F141" s="6" t="str">
        <f>+'INFORMACIÓN BASE'!K139</f>
        <v>DOCUMENTO FISICO Ó DIGITAL</v>
      </c>
      <c r="G141" s="6">
        <f>+'INFORMACIÓN BASE'!N139</f>
        <v>2012</v>
      </c>
      <c r="H141" s="6" t="str">
        <f>+'INFORMACIÓN BASE'!P139</f>
        <v>- Participación y Servicio al Ciudadano</v>
      </c>
      <c r="I141" s="6" t="str">
        <f>+'INFORMACIÓN BASE'!Q139</f>
        <v>- Gestión de Tecnologías de la Información
- Gestión Documental</v>
      </c>
      <c r="J141" s="6" t="str">
        <f>+'INFORMACIÓN BASE'!U139</f>
        <v>INFORMACIÓN PÚBLICA CLASIFICADA</v>
      </c>
      <c r="K141" s="6" t="str">
        <f>+'INFORMACIÓN BASE'!AT139</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41" s="6" t="s">
        <v>397</v>
      </c>
      <c r="M141" s="6" t="str">
        <f>+'INFORMACIÓN BASE'!AV139</f>
        <v>Ley 1581. Se define la clasificación parcial por cuanto se encuentra información de tipo personal y será entregada de manera anonimizada.</v>
      </c>
      <c r="N141" s="6" t="str">
        <f>+'INFORMACIÓN BASE'!Z139</f>
        <v>Parcial</v>
      </c>
      <c r="O141" s="34">
        <f>+'INFORMACIÓN BASE'!AC139</f>
        <v>43971</v>
      </c>
      <c r="P141" s="6" t="str">
        <f>+'INFORMACIÓN BASE'!AA139</f>
        <v>Ilimitada</v>
      </c>
    </row>
    <row r="142" spans="1:16" ht="306" x14ac:dyDescent="0.25">
      <c r="A142" s="6" t="str">
        <f>+'INFORMACIÓN BASE'!D140</f>
        <v>Participación y Servicio al Ciudadano</v>
      </c>
      <c r="B142" s="6" t="str">
        <f>'INFORMACIÓN BASE'!C140</f>
        <v>CONTRATOS</v>
      </c>
      <c r="C142" s="6" t="str">
        <f>'INFORMACIÓN BASE'!B140</f>
        <v>Convenios</v>
      </c>
      <c r="D142" s="6" t="str">
        <f>+'INFORMACIÓN BASE'!I140</f>
        <v>Son negocios jurídicos celebrados entre entidades públicas o estatales y para desarrollar las funciones de cada uno, pero de manera conjunta. - Dirección Territorial Suroccidente.</v>
      </c>
      <c r="E142" s="6" t="str">
        <f>+'INFORMACIÓN BASE'!J140</f>
        <v>Castellano</v>
      </c>
      <c r="F142" s="6" t="str">
        <f>+'INFORMACIÓN BASE'!K140</f>
        <v>DOCUMENTO FISICO Ó DIGITAL</v>
      </c>
      <c r="G142" s="6">
        <f>+'INFORMACIÓN BASE'!N140</f>
        <v>2012</v>
      </c>
      <c r="H142" s="6" t="str">
        <f>+'INFORMACIÓN BASE'!P140</f>
        <v>- Participación y Servicio al Ciudadano</v>
      </c>
      <c r="I142" s="6" t="str">
        <f>+'INFORMACIÓN BASE'!Q140</f>
        <v>- Gestión de Tecnologías de la Información
- Gestión Documental</v>
      </c>
      <c r="J142" s="6" t="str">
        <f>+'INFORMACIÓN BASE'!U140</f>
        <v>INFORMACIÓN PÚBLICA CLASIFICADA</v>
      </c>
      <c r="K142" s="6" t="str">
        <f>+'INFORMACIÓN BASE'!AT140</f>
        <v>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v>
      </c>
      <c r="L142" s="6" t="s">
        <v>397</v>
      </c>
      <c r="M142" s="6" t="str">
        <f>+'INFORMACIÓN BASE'!AV140</f>
        <v>Ley 1581. Se define la clasificación parcial por cuanto se encuentra información de tipo personal y será entregada de manera anonimizada.</v>
      </c>
      <c r="N142" s="6" t="str">
        <f>+'INFORMACIÓN BASE'!Z140</f>
        <v>Parcial</v>
      </c>
      <c r="O142" s="34">
        <f>+'INFORMACIÓN BASE'!AC140</f>
        <v>43971</v>
      </c>
      <c r="P142" s="6" t="str">
        <f>+'INFORMACIÓN BASE'!AA140</f>
        <v>Ilimitada</v>
      </c>
    </row>
  </sheetData>
  <sheetProtection autoFilter="0"/>
  <autoFilter ref="A5:P142"/>
  <mergeCells count="1">
    <mergeCell ref="B1:P3"/>
  </mergeCells>
  <printOptions horizontalCentered="1" verticalCentered="1"/>
  <pageMargins left="0.70866141732283472" right="0.70866141732283472" top="0.74803149606299213" bottom="0.74803149606299213" header="0.31496062992125984" footer="0.31496062992125984"/>
  <pageSetup scale="3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Q78"/>
  <sheetViews>
    <sheetView showGridLines="0" tabSelected="1" view="pageBreakPreview" topLeftCell="B1" zoomScale="80" zoomScaleNormal="80" zoomScaleSheetLayoutView="80" workbookViewId="0">
      <selection activeCell="B1" sqref="B1:P3"/>
    </sheetView>
  </sheetViews>
  <sheetFormatPr baseColWidth="10" defaultColWidth="11.42578125" defaultRowHeight="15" x14ac:dyDescent="0.25"/>
  <cols>
    <col min="1" max="1" width="19.140625" hidden="1" customWidth="1"/>
    <col min="2" max="2" width="36.5703125" customWidth="1"/>
    <col min="3" max="3" width="25" customWidth="1"/>
    <col min="4" max="4" width="30.7109375" customWidth="1"/>
    <col min="5" max="5" width="14.85546875" customWidth="1"/>
    <col min="6" max="7" width="16.85546875" customWidth="1"/>
    <col min="8" max="9" width="19.5703125" customWidth="1"/>
    <col min="10" max="10" width="17.7109375" customWidth="1"/>
    <col min="11" max="11" width="25.5703125" customWidth="1"/>
    <col min="12" max="12" width="46.7109375" customWidth="1"/>
    <col min="13" max="13" width="35.140625" customWidth="1"/>
    <col min="14" max="14" width="17.85546875" customWidth="1"/>
    <col min="15" max="15" width="14.5703125" customWidth="1"/>
    <col min="16" max="16" width="23.7109375" customWidth="1"/>
  </cols>
  <sheetData>
    <row r="1" spans="1:17" ht="21.75" customHeight="1" x14ac:dyDescent="0.25">
      <c r="A1" s="35"/>
      <c r="B1" s="40" t="s">
        <v>399</v>
      </c>
      <c r="C1" s="40"/>
      <c r="D1" s="40"/>
      <c r="E1" s="40"/>
      <c r="F1" s="40"/>
      <c r="G1" s="40"/>
      <c r="H1" s="40"/>
      <c r="I1" s="40"/>
      <c r="J1" s="40"/>
      <c r="K1" s="40"/>
      <c r="L1" s="40"/>
      <c r="M1" s="40"/>
      <c r="N1" s="40"/>
      <c r="O1" s="40"/>
      <c r="P1" s="41"/>
    </row>
    <row r="2" spans="1:17" ht="21.75" customHeight="1" x14ac:dyDescent="0.25">
      <c r="A2" s="35"/>
      <c r="B2" s="42"/>
      <c r="C2" s="43"/>
      <c r="D2" s="43"/>
      <c r="E2" s="43"/>
      <c r="F2" s="43"/>
      <c r="G2" s="43"/>
      <c r="H2" s="43"/>
      <c r="I2" s="43"/>
      <c r="J2" s="43"/>
      <c r="K2" s="43"/>
      <c r="L2" s="43"/>
      <c r="M2" s="43"/>
      <c r="N2" s="43"/>
      <c r="O2" s="43"/>
      <c r="P2" s="44"/>
    </row>
    <row r="3" spans="1:17" ht="21.75" customHeight="1" x14ac:dyDescent="0.25">
      <c r="A3" s="35"/>
      <c r="B3" s="42"/>
      <c r="C3" s="42"/>
      <c r="D3" s="42"/>
      <c r="E3" s="42"/>
      <c r="F3" s="42"/>
      <c r="G3" s="42"/>
      <c r="H3" s="42"/>
      <c r="I3" s="42"/>
      <c r="J3" s="42"/>
      <c r="K3" s="42"/>
      <c r="L3" s="42"/>
      <c r="M3" s="42"/>
      <c r="N3" s="42"/>
      <c r="O3" s="42"/>
      <c r="P3" s="42"/>
      <c r="Q3" s="35"/>
    </row>
    <row r="4" spans="1:17" ht="21.75" customHeight="1" x14ac:dyDescent="0.25">
      <c r="B4" s="36"/>
      <c r="C4" s="36" t="s">
        <v>595</v>
      </c>
      <c r="D4" s="36"/>
      <c r="E4" s="36"/>
      <c r="F4" s="36"/>
      <c r="G4" s="36"/>
      <c r="H4" s="36"/>
      <c r="I4" s="36"/>
      <c r="J4" s="36"/>
      <c r="K4" s="36"/>
      <c r="L4" s="36"/>
      <c r="M4" s="36"/>
      <c r="N4" s="36"/>
      <c r="O4" s="36"/>
      <c r="P4" s="36"/>
    </row>
    <row r="5" spans="1:17" s="1" customFormat="1" ht="47.25" customHeight="1" x14ac:dyDescent="0.25">
      <c r="A5" s="12" t="s">
        <v>1</v>
      </c>
      <c r="B5" s="12" t="s">
        <v>35</v>
      </c>
      <c r="C5" s="12" t="s">
        <v>2</v>
      </c>
      <c r="D5" s="12" t="s">
        <v>37</v>
      </c>
      <c r="E5" s="12" t="s">
        <v>15</v>
      </c>
      <c r="F5" s="12" t="s">
        <v>5</v>
      </c>
      <c r="G5" s="12" t="s">
        <v>38</v>
      </c>
      <c r="H5" s="12" t="s">
        <v>39</v>
      </c>
      <c r="I5" s="12" t="s">
        <v>562</v>
      </c>
      <c r="J5" s="12" t="s">
        <v>26</v>
      </c>
      <c r="K5" s="12" t="s">
        <v>29</v>
      </c>
      <c r="L5" s="12" t="s">
        <v>30</v>
      </c>
      <c r="M5" s="12" t="s">
        <v>384</v>
      </c>
      <c r="N5" s="12" t="s">
        <v>385</v>
      </c>
      <c r="O5" s="12" t="s">
        <v>386</v>
      </c>
      <c r="P5" s="12" t="s">
        <v>387</v>
      </c>
    </row>
    <row r="6" spans="1:17" ht="338.25" customHeight="1" x14ac:dyDescent="0.25">
      <c r="A6" s="6" t="s">
        <v>78</v>
      </c>
      <c r="B6" s="6" t="s">
        <v>405</v>
      </c>
      <c r="C6" s="6" t="s">
        <v>119</v>
      </c>
      <c r="D6" s="6" t="s">
        <v>458</v>
      </c>
      <c r="E6" s="6" t="s">
        <v>109</v>
      </c>
      <c r="F6" s="6" t="s">
        <v>403</v>
      </c>
      <c r="G6" s="6">
        <v>2017</v>
      </c>
      <c r="H6" s="6" t="s">
        <v>531</v>
      </c>
      <c r="I6" s="6" t="s">
        <v>552</v>
      </c>
      <c r="J6" s="6" t="s">
        <v>41</v>
      </c>
      <c r="K6" s="6" t="s">
        <v>564</v>
      </c>
      <c r="L6" s="6" t="s">
        <v>565</v>
      </c>
      <c r="M6" s="6" t="s">
        <v>566</v>
      </c>
      <c r="N6" s="6" t="s">
        <v>404</v>
      </c>
      <c r="O6" s="37">
        <v>45469</v>
      </c>
      <c r="P6" s="6" t="s">
        <v>582</v>
      </c>
    </row>
    <row r="7" spans="1:17" ht="264" customHeight="1" x14ac:dyDescent="0.25">
      <c r="A7" s="6" t="s">
        <v>87</v>
      </c>
      <c r="B7" s="6" t="s">
        <v>406</v>
      </c>
      <c r="C7" s="6" t="s">
        <v>119</v>
      </c>
      <c r="D7" s="6" t="s">
        <v>459</v>
      </c>
      <c r="E7" s="6" t="s">
        <v>109</v>
      </c>
      <c r="F7" s="6" t="s">
        <v>403</v>
      </c>
      <c r="G7" s="6">
        <v>2019</v>
      </c>
      <c r="H7" s="6" t="s">
        <v>531</v>
      </c>
      <c r="I7" s="6" t="s">
        <v>552</v>
      </c>
      <c r="J7" s="6" t="s">
        <v>41</v>
      </c>
      <c r="K7" s="6" t="s">
        <v>564</v>
      </c>
      <c r="L7" s="6" t="s">
        <v>567</v>
      </c>
      <c r="M7" s="6" t="s">
        <v>568</v>
      </c>
      <c r="N7" s="6" t="s">
        <v>581</v>
      </c>
      <c r="O7" s="37">
        <v>45469</v>
      </c>
      <c r="P7" s="6" t="s">
        <v>582</v>
      </c>
    </row>
    <row r="8" spans="1:17" ht="265.5" customHeight="1" x14ac:dyDescent="0.25">
      <c r="A8" s="6" t="s">
        <v>86</v>
      </c>
      <c r="B8" s="6" t="s">
        <v>407</v>
      </c>
      <c r="C8" s="6" t="s">
        <v>119</v>
      </c>
      <c r="D8" s="6" t="s">
        <v>460</v>
      </c>
      <c r="E8" s="6" t="s">
        <v>109</v>
      </c>
      <c r="F8" s="6" t="s">
        <v>403</v>
      </c>
      <c r="G8" s="6">
        <v>2015</v>
      </c>
      <c r="H8" s="6" t="s">
        <v>531</v>
      </c>
      <c r="I8" s="6" t="s">
        <v>552</v>
      </c>
      <c r="J8" s="6" t="s">
        <v>41</v>
      </c>
      <c r="K8" s="6" t="s">
        <v>564</v>
      </c>
      <c r="L8" s="6" t="s">
        <v>567</v>
      </c>
      <c r="M8" s="6" t="s">
        <v>568</v>
      </c>
      <c r="N8" s="6" t="s">
        <v>581</v>
      </c>
      <c r="O8" s="37">
        <v>45469</v>
      </c>
      <c r="P8" s="6" t="s">
        <v>582</v>
      </c>
    </row>
    <row r="9" spans="1:17" ht="253.5" customHeight="1" x14ac:dyDescent="0.25">
      <c r="A9" s="6" t="s">
        <v>86</v>
      </c>
      <c r="B9" s="6" t="s">
        <v>408</v>
      </c>
      <c r="C9" s="6" t="s">
        <v>141</v>
      </c>
      <c r="D9" s="6" t="s">
        <v>461</v>
      </c>
      <c r="E9" s="6" t="s">
        <v>109</v>
      </c>
      <c r="F9" s="6" t="s">
        <v>403</v>
      </c>
      <c r="G9" s="6">
        <v>1998</v>
      </c>
      <c r="H9" s="6" t="s">
        <v>532</v>
      </c>
      <c r="I9" s="6" t="s">
        <v>553</v>
      </c>
      <c r="J9" s="6" t="s">
        <v>41</v>
      </c>
      <c r="K9" s="6" t="s">
        <v>569</v>
      </c>
      <c r="L9" s="6" t="s">
        <v>570</v>
      </c>
      <c r="M9" s="6" t="s">
        <v>568</v>
      </c>
      <c r="N9" s="6" t="s">
        <v>581</v>
      </c>
      <c r="O9" s="37">
        <v>45470</v>
      </c>
      <c r="P9" s="6" t="s">
        <v>582</v>
      </c>
    </row>
    <row r="10" spans="1:17" ht="263.25" customHeight="1" x14ac:dyDescent="0.25">
      <c r="A10" s="6" t="s">
        <v>86</v>
      </c>
      <c r="B10" s="6" t="s">
        <v>409</v>
      </c>
      <c r="C10" s="6" t="s">
        <v>141</v>
      </c>
      <c r="D10" s="6" t="s">
        <v>462</v>
      </c>
      <c r="E10" s="6" t="s">
        <v>109</v>
      </c>
      <c r="F10" s="6" t="s">
        <v>403</v>
      </c>
      <c r="G10" s="6">
        <v>1998</v>
      </c>
      <c r="H10" s="6" t="s">
        <v>532</v>
      </c>
      <c r="I10" s="6" t="s">
        <v>553</v>
      </c>
      <c r="J10" s="6" t="s">
        <v>41</v>
      </c>
      <c r="K10" s="6" t="s">
        <v>569</v>
      </c>
      <c r="L10" s="6" t="s">
        <v>567</v>
      </c>
      <c r="M10" s="6" t="s">
        <v>568</v>
      </c>
      <c r="N10" s="6" t="s">
        <v>404</v>
      </c>
      <c r="O10" s="37">
        <v>45470</v>
      </c>
      <c r="P10" s="6" t="s">
        <v>582</v>
      </c>
    </row>
    <row r="11" spans="1:17" ht="258" customHeight="1" x14ac:dyDescent="0.25">
      <c r="A11" s="6" t="s">
        <v>86</v>
      </c>
      <c r="B11" s="6" t="s">
        <v>410</v>
      </c>
      <c r="C11" s="6" t="s">
        <v>141</v>
      </c>
      <c r="D11" s="6" t="s">
        <v>463</v>
      </c>
      <c r="E11" s="6" t="s">
        <v>109</v>
      </c>
      <c r="F11" s="6" t="s">
        <v>403</v>
      </c>
      <c r="G11" s="6">
        <v>1998</v>
      </c>
      <c r="H11" s="6" t="s">
        <v>532</v>
      </c>
      <c r="I11" s="6" t="s">
        <v>554</v>
      </c>
      <c r="J11" s="6" t="s">
        <v>41</v>
      </c>
      <c r="K11" s="6" t="s">
        <v>569</v>
      </c>
      <c r="L11" s="6" t="s">
        <v>567</v>
      </c>
      <c r="M11" s="6" t="s">
        <v>568</v>
      </c>
      <c r="N11" s="6" t="s">
        <v>581</v>
      </c>
      <c r="O11" s="37">
        <v>45470</v>
      </c>
      <c r="P11" s="6" t="s">
        <v>582</v>
      </c>
    </row>
    <row r="12" spans="1:17" ht="153" x14ac:dyDescent="0.25">
      <c r="A12" s="6" t="s">
        <v>86</v>
      </c>
      <c r="B12" s="6" t="s">
        <v>411</v>
      </c>
      <c r="C12" s="6" t="s">
        <v>141</v>
      </c>
      <c r="D12" s="6" t="s">
        <v>464</v>
      </c>
      <c r="E12" s="6" t="s">
        <v>109</v>
      </c>
      <c r="F12" s="6" t="s">
        <v>403</v>
      </c>
      <c r="G12" s="6">
        <v>2020</v>
      </c>
      <c r="H12" s="6" t="s">
        <v>533</v>
      </c>
      <c r="I12" s="6" t="s">
        <v>555</v>
      </c>
      <c r="J12" s="6" t="s">
        <v>41</v>
      </c>
      <c r="K12" s="6" t="s">
        <v>564</v>
      </c>
      <c r="L12" s="6" t="s">
        <v>565</v>
      </c>
      <c r="M12" s="6" t="s">
        <v>566</v>
      </c>
      <c r="N12" s="6" t="s">
        <v>581</v>
      </c>
      <c r="O12" s="37">
        <v>45476</v>
      </c>
      <c r="P12" s="6" t="s">
        <v>582</v>
      </c>
    </row>
    <row r="13" spans="1:17" ht="171" customHeight="1" x14ac:dyDescent="0.25">
      <c r="A13" s="6" t="s">
        <v>86</v>
      </c>
      <c r="B13" s="6" t="s">
        <v>152</v>
      </c>
      <c r="C13" s="6" t="s">
        <v>152</v>
      </c>
      <c r="D13" s="6" t="s">
        <v>465</v>
      </c>
      <c r="E13" s="6" t="s">
        <v>109</v>
      </c>
      <c r="F13" s="6" t="s">
        <v>403</v>
      </c>
      <c r="G13" s="6">
        <v>1995</v>
      </c>
      <c r="H13" s="6" t="s">
        <v>531</v>
      </c>
      <c r="I13" s="6" t="s">
        <v>552</v>
      </c>
      <c r="J13" s="6" t="s">
        <v>41</v>
      </c>
      <c r="K13" s="6" t="s">
        <v>564</v>
      </c>
      <c r="L13" s="6" t="s">
        <v>565</v>
      </c>
      <c r="M13" s="6" t="s">
        <v>566</v>
      </c>
      <c r="N13" s="6" t="s">
        <v>581</v>
      </c>
      <c r="O13" s="37">
        <v>45491</v>
      </c>
      <c r="P13" s="6" t="s">
        <v>582</v>
      </c>
    </row>
    <row r="14" spans="1:17" ht="170.25" customHeight="1" x14ac:dyDescent="0.25">
      <c r="A14" s="6" t="s">
        <v>85</v>
      </c>
      <c r="B14" s="6" t="s">
        <v>412</v>
      </c>
      <c r="C14" s="6" t="s">
        <v>154</v>
      </c>
      <c r="D14" s="6" t="s">
        <v>466</v>
      </c>
      <c r="E14" s="6" t="s">
        <v>109</v>
      </c>
      <c r="F14" s="6" t="s">
        <v>403</v>
      </c>
      <c r="G14" s="6">
        <v>2007</v>
      </c>
      <c r="H14" s="6" t="s">
        <v>531</v>
      </c>
      <c r="I14" s="6" t="s">
        <v>552</v>
      </c>
      <c r="J14" s="6" t="s">
        <v>41</v>
      </c>
      <c r="K14" s="6" t="s">
        <v>564</v>
      </c>
      <c r="L14" s="6" t="s">
        <v>565</v>
      </c>
      <c r="M14" s="6" t="s">
        <v>566</v>
      </c>
      <c r="N14" s="6" t="s">
        <v>404</v>
      </c>
      <c r="O14" s="37">
        <v>45491</v>
      </c>
      <c r="P14" s="6" t="s">
        <v>582</v>
      </c>
    </row>
    <row r="15" spans="1:17" ht="135.75" customHeight="1" x14ac:dyDescent="0.25">
      <c r="A15" s="6" t="s">
        <v>82</v>
      </c>
      <c r="B15" s="6" t="s">
        <v>413</v>
      </c>
      <c r="C15" s="6" t="s">
        <v>141</v>
      </c>
      <c r="D15" s="6" t="s">
        <v>467</v>
      </c>
      <c r="E15" s="6" t="s">
        <v>109</v>
      </c>
      <c r="F15" s="6" t="s">
        <v>403</v>
      </c>
      <c r="G15" s="6">
        <v>2012</v>
      </c>
      <c r="H15" s="6" t="s">
        <v>534</v>
      </c>
      <c r="I15" s="6" t="s">
        <v>556</v>
      </c>
      <c r="J15" s="6" t="s">
        <v>563</v>
      </c>
      <c r="K15" s="6" t="s">
        <v>585</v>
      </c>
      <c r="L15" s="6" t="s">
        <v>589</v>
      </c>
      <c r="M15" s="6" t="s">
        <v>591</v>
      </c>
      <c r="N15" s="6" t="s">
        <v>581</v>
      </c>
      <c r="O15" s="37">
        <v>45492</v>
      </c>
      <c r="P15" s="6" t="s">
        <v>583</v>
      </c>
    </row>
    <row r="16" spans="1:17" ht="138.75" customHeight="1" x14ac:dyDescent="0.25">
      <c r="A16" s="6" t="s">
        <v>82</v>
      </c>
      <c r="B16" s="6" t="s">
        <v>414</v>
      </c>
      <c r="C16" s="6" t="s">
        <v>141</v>
      </c>
      <c r="D16" s="6" t="s">
        <v>468</v>
      </c>
      <c r="E16" s="6" t="s">
        <v>109</v>
      </c>
      <c r="F16" s="6" t="s">
        <v>403</v>
      </c>
      <c r="G16" s="6">
        <v>2012</v>
      </c>
      <c r="H16" s="6" t="s">
        <v>534</v>
      </c>
      <c r="I16" s="6" t="s">
        <v>556</v>
      </c>
      <c r="J16" s="6" t="s">
        <v>563</v>
      </c>
      <c r="K16" s="6" t="s">
        <v>585</v>
      </c>
      <c r="L16" s="6" t="s">
        <v>590</v>
      </c>
      <c r="M16" s="6" t="s">
        <v>589</v>
      </c>
      <c r="N16" s="6" t="s">
        <v>404</v>
      </c>
      <c r="O16" s="37">
        <v>45492</v>
      </c>
      <c r="P16" s="6" t="s">
        <v>583</v>
      </c>
    </row>
    <row r="17" spans="1:16" ht="139.5" customHeight="1" x14ac:dyDescent="0.25">
      <c r="A17" s="6" t="s">
        <v>82</v>
      </c>
      <c r="B17" s="6" t="s">
        <v>415</v>
      </c>
      <c r="C17" s="6" t="s">
        <v>141</v>
      </c>
      <c r="D17" s="6" t="s">
        <v>469</v>
      </c>
      <c r="E17" s="6" t="s">
        <v>109</v>
      </c>
      <c r="F17" s="6" t="s">
        <v>403</v>
      </c>
      <c r="G17" s="6">
        <v>2012</v>
      </c>
      <c r="H17" s="6" t="s">
        <v>534</v>
      </c>
      <c r="I17" s="6" t="s">
        <v>556</v>
      </c>
      <c r="J17" s="6" t="s">
        <v>563</v>
      </c>
      <c r="K17" s="6" t="s">
        <v>586</v>
      </c>
      <c r="L17" s="6" t="s">
        <v>591</v>
      </c>
      <c r="M17" s="6" t="s">
        <v>589</v>
      </c>
      <c r="N17" s="6" t="s">
        <v>404</v>
      </c>
      <c r="O17" s="37">
        <v>45492</v>
      </c>
      <c r="P17" s="6" t="s">
        <v>583</v>
      </c>
    </row>
    <row r="18" spans="1:16" ht="138" customHeight="1" x14ac:dyDescent="0.25">
      <c r="A18" s="6" t="s">
        <v>82</v>
      </c>
      <c r="B18" s="6" t="s">
        <v>416</v>
      </c>
      <c r="C18" s="6" t="s">
        <v>141</v>
      </c>
      <c r="D18" s="6" t="s">
        <v>470</v>
      </c>
      <c r="E18" s="6" t="s">
        <v>109</v>
      </c>
      <c r="F18" s="6" t="s">
        <v>403</v>
      </c>
      <c r="G18" s="6">
        <v>2012</v>
      </c>
      <c r="H18" s="6" t="s">
        <v>534</v>
      </c>
      <c r="I18" s="6" t="s">
        <v>556</v>
      </c>
      <c r="J18" s="6" t="s">
        <v>563</v>
      </c>
      <c r="K18" s="6" t="s">
        <v>586</v>
      </c>
      <c r="L18" s="6" t="s">
        <v>591</v>
      </c>
      <c r="M18" s="6" t="s">
        <v>591</v>
      </c>
      <c r="N18" s="6" t="s">
        <v>404</v>
      </c>
      <c r="O18" s="37">
        <v>45492</v>
      </c>
      <c r="P18" s="6" t="s">
        <v>583</v>
      </c>
    </row>
    <row r="19" spans="1:16" ht="409.5" customHeight="1" x14ac:dyDescent="0.25">
      <c r="A19" s="6" t="s">
        <v>82</v>
      </c>
      <c r="B19" s="6" t="s">
        <v>417</v>
      </c>
      <c r="C19" s="6" t="s">
        <v>141</v>
      </c>
      <c r="D19" s="6" t="s">
        <v>471</v>
      </c>
      <c r="E19" s="6" t="s">
        <v>109</v>
      </c>
      <c r="F19" s="6" t="s">
        <v>403</v>
      </c>
      <c r="G19" s="6">
        <v>2012</v>
      </c>
      <c r="H19" s="6" t="s">
        <v>534</v>
      </c>
      <c r="I19" s="6" t="s">
        <v>556</v>
      </c>
      <c r="J19" s="6" t="s">
        <v>563</v>
      </c>
      <c r="K19" s="6" t="s">
        <v>586</v>
      </c>
      <c r="L19" s="6" t="s">
        <v>591</v>
      </c>
      <c r="M19" s="6" t="s">
        <v>589</v>
      </c>
      <c r="N19" s="6" t="s">
        <v>581</v>
      </c>
      <c r="O19" s="37">
        <v>45492</v>
      </c>
      <c r="P19" s="6" t="s">
        <v>583</v>
      </c>
    </row>
    <row r="20" spans="1:16" ht="178.5" x14ac:dyDescent="0.25">
      <c r="A20" s="6" t="s">
        <v>88</v>
      </c>
      <c r="B20" s="6" t="s">
        <v>418</v>
      </c>
      <c r="C20" s="6" t="s">
        <v>141</v>
      </c>
      <c r="D20" s="6" t="s">
        <v>472</v>
      </c>
      <c r="E20" s="6" t="s">
        <v>109</v>
      </c>
      <c r="F20" s="6" t="s">
        <v>403</v>
      </c>
      <c r="G20" s="6" t="s">
        <v>530</v>
      </c>
      <c r="H20" s="6" t="s">
        <v>534</v>
      </c>
      <c r="I20" s="6" t="s">
        <v>556</v>
      </c>
      <c r="J20" s="6" t="s">
        <v>563</v>
      </c>
      <c r="K20" s="6" t="s">
        <v>586</v>
      </c>
      <c r="L20" s="6" t="s">
        <v>591</v>
      </c>
      <c r="M20" s="6" t="s">
        <v>589</v>
      </c>
      <c r="N20" s="6" t="s">
        <v>581</v>
      </c>
      <c r="O20" s="37">
        <v>45492</v>
      </c>
      <c r="P20" s="6" t="s">
        <v>583</v>
      </c>
    </row>
    <row r="21" spans="1:16" ht="127.5" x14ac:dyDescent="0.25">
      <c r="A21" s="6" t="s">
        <v>88</v>
      </c>
      <c r="B21" s="6" t="s">
        <v>419</v>
      </c>
      <c r="C21" s="6" t="s">
        <v>141</v>
      </c>
      <c r="D21" s="6" t="s">
        <v>473</v>
      </c>
      <c r="E21" s="6" t="s">
        <v>109</v>
      </c>
      <c r="F21" s="6" t="s">
        <v>403</v>
      </c>
      <c r="G21" s="6" t="s">
        <v>530</v>
      </c>
      <c r="H21" s="6" t="s">
        <v>534</v>
      </c>
      <c r="I21" s="6" t="s">
        <v>556</v>
      </c>
      <c r="J21" s="6" t="s">
        <v>563</v>
      </c>
      <c r="K21" s="6" t="s">
        <v>586</v>
      </c>
      <c r="L21" s="6" t="s">
        <v>592</v>
      </c>
      <c r="M21" s="6" t="s">
        <v>589</v>
      </c>
      <c r="N21" s="6" t="s">
        <v>581</v>
      </c>
      <c r="O21" s="37">
        <v>45492</v>
      </c>
      <c r="P21" s="6" t="s">
        <v>583</v>
      </c>
    </row>
    <row r="22" spans="1:16" ht="127.5" x14ac:dyDescent="0.25">
      <c r="A22" s="6" t="s">
        <v>88</v>
      </c>
      <c r="B22" s="6" t="s">
        <v>420</v>
      </c>
      <c r="C22" s="6" t="s">
        <v>141</v>
      </c>
      <c r="D22" s="6" t="s">
        <v>474</v>
      </c>
      <c r="E22" s="6" t="s">
        <v>109</v>
      </c>
      <c r="F22" s="6" t="s">
        <v>403</v>
      </c>
      <c r="G22" s="6">
        <v>2012</v>
      </c>
      <c r="H22" s="6" t="s">
        <v>534</v>
      </c>
      <c r="I22" s="6" t="s">
        <v>556</v>
      </c>
      <c r="J22" s="6" t="s">
        <v>563</v>
      </c>
      <c r="K22" s="6" t="s">
        <v>586</v>
      </c>
      <c r="L22" s="6" t="s">
        <v>591</v>
      </c>
      <c r="M22" s="6" t="s">
        <v>589</v>
      </c>
      <c r="N22" s="6" t="s">
        <v>581</v>
      </c>
      <c r="O22" s="37">
        <v>45492</v>
      </c>
      <c r="P22" s="6" t="s">
        <v>583</v>
      </c>
    </row>
    <row r="23" spans="1:16" ht="168.75" customHeight="1" x14ac:dyDescent="0.25">
      <c r="A23" s="6" t="s">
        <v>88</v>
      </c>
      <c r="B23" s="6" t="s">
        <v>421</v>
      </c>
      <c r="C23" s="6" t="s">
        <v>421</v>
      </c>
      <c r="D23" s="6" t="s">
        <v>475</v>
      </c>
      <c r="E23" s="6" t="s">
        <v>109</v>
      </c>
      <c r="F23" s="6" t="s">
        <v>403</v>
      </c>
      <c r="G23" s="6">
        <v>2021</v>
      </c>
      <c r="H23" s="6" t="s">
        <v>531</v>
      </c>
      <c r="I23" s="6" t="s">
        <v>552</v>
      </c>
      <c r="J23" s="6" t="s">
        <v>41</v>
      </c>
      <c r="K23" s="6" t="s">
        <v>564</v>
      </c>
      <c r="L23" s="6" t="s">
        <v>565</v>
      </c>
      <c r="M23" s="6" t="s">
        <v>571</v>
      </c>
      <c r="N23" s="6" t="s">
        <v>404</v>
      </c>
      <c r="O23" s="37">
        <v>45502</v>
      </c>
      <c r="P23" s="6" t="s">
        <v>582</v>
      </c>
    </row>
    <row r="24" spans="1:16" ht="164.25" customHeight="1" x14ac:dyDescent="0.25">
      <c r="A24" s="6" t="s">
        <v>88</v>
      </c>
      <c r="B24" s="6" t="s">
        <v>422</v>
      </c>
      <c r="C24" s="6" t="s">
        <v>142</v>
      </c>
      <c r="D24" s="6" t="s">
        <v>476</v>
      </c>
      <c r="E24" s="6" t="s">
        <v>109</v>
      </c>
      <c r="F24" s="6" t="s">
        <v>403</v>
      </c>
      <c r="G24" s="6">
        <v>2019</v>
      </c>
      <c r="H24" s="6" t="s">
        <v>531</v>
      </c>
      <c r="I24" s="6" t="s">
        <v>552</v>
      </c>
      <c r="J24" s="6" t="s">
        <v>41</v>
      </c>
      <c r="K24" s="6" t="s">
        <v>564</v>
      </c>
      <c r="L24" s="6" t="s">
        <v>565</v>
      </c>
      <c r="M24" s="6" t="s">
        <v>566</v>
      </c>
      <c r="N24" s="6" t="s">
        <v>404</v>
      </c>
      <c r="O24" s="37">
        <v>45502</v>
      </c>
      <c r="P24" s="6" t="s">
        <v>582</v>
      </c>
    </row>
    <row r="25" spans="1:16" ht="162.75" customHeight="1" x14ac:dyDescent="0.25">
      <c r="A25" s="6" t="s">
        <v>88</v>
      </c>
      <c r="B25" s="6" t="s">
        <v>423</v>
      </c>
      <c r="C25" s="6" t="s">
        <v>142</v>
      </c>
      <c r="D25" s="6" t="s">
        <v>477</v>
      </c>
      <c r="E25" s="6" t="s">
        <v>109</v>
      </c>
      <c r="F25" s="6" t="s">
        <v>403</v>
      </c>
      <c r="G25" s="6">
        <v>2018</v>
      </c>
      <c r="H25" s="6" t="s">
        <v>531</v>
      </c>
      <c r="I25" s="6" t="s">
        <v>552</v>
      </c>
      <c r="J25" s="6" t="s">
        <v>41</v>
      </c>
      <c r="K25" s="6" t="s">
        <v>564</v>
      </c>
      <c r="L25" s="6" t="s">
        <v>565</v>
      </c>
      <c r="M25" s="6" t="s">
        <v>566</v>
      </c>
      <c r="N25" s="6" t="s">
        <v>404</v>
      </c>
      <c r="O25" s="37">
        <v>45502</v>
      </c>
      <c r="P25" s="6" t="s">
        <v>582</v>
      </c>
    </row>
    <row r="26" spans="1:16" ht="160.5" customHeight="1" x14ac:dyDescent="0.25">
      <c r="A26" s="6" t="s">
        <v>88</v>
      </c>
      <c r="B26" s="6" t="s">
        <v>424</v>
      </c>
      <c r="C26" s="6" t="s">
        <v>142</v>
      </c>
      <c r="D26" s="6" t="s">
        <v>478</v>
      </c>
      <c r="E26" s="6" t="s">
        <v>109</v>
      </c>
      <c r="F26" s="6" t="s">
        <v>403</v>
      </c>
      <c r="G26" s="6">
        <v>2019</v>
      </c>
      <c r="H26" s="6" t="s">
        <v>531</v>
      </c>
      <c r="I26" s="6" t="s">
        <v>552</v>
      </c>
      <c r="J26" s="6" t="s">
        <v>41</v>
      </c>
      <c r="K26" s="6" t="s">
        <v>564</v>
      </c>
      <c r="L26" s="6" t="s">
        <v>565</v>
      </c>
      <c r="M26" s="6" t="s">
        <v>566</v>
      </c>
      <c r="N26" s="6" t="s">
        <v>404</v>
      </c>
      <c r="O26" s="37">
        <v>45502</v>
      </c>
      <c r="P26" s="6" t="s">
        <v>582</v>
      </c>
    </row>
    <row r="27" spans="1:16" ht="160.5" customHeight="1" x14ac:dyDescent="0.25">
      <c r="A27" s="6" t="s">
        <v>88</v>
      </c>
      <c r="B27" s="6" t="s">
        <v>425</v>
      </c>
      <c r="C27" s="6" t="s">
        <v>142</v>
      </c>
      <c r="D27" s="6" t="s">
        <v>479</v>
      </c>
      <c r="E27" s="6" t="s">
        <v>109</v>
      </c>
      <c r="F27" s="6" t="s">
        <v>403</v>
      </c>
      <c r="G27" s="6">
        <v>2019</v>
      </c>
      <c r="H27" s="6" t="s">
        <v>531</v>
      </c>
      <c r="I27" s="6" t="s">
        <v>552</v>
      </c>
      <c r="J27" s="6" t="s">
        <v>41</v>
      </c>
      <c r="K27" s="6" t="s">
        <v>564</v>
      </c>
      <c r="L27" s="6" t="s">
        <v>565</v>
      </c>
      <c r="M27" s="6" t="s">
        <v>566</v>
      </c>
      <c r="N27" s="6" t="s">
        <v>404</v>
      </c>
      <c r="O27" s="37">
        <v>45502</v>
      </c>
      <c r="P27" s="6" t="s">
        <v>582</v>
      </c>
    </row>
    <row r="28" spans="1:16" ht="160.5" customHeight="1" x14ac:dyDescent="0.25">
      <c r="A28" s="6" t="s">
        <v>88</v>
      </c>
      <c r="B28" s="6" t="s">
        <v>426</v>
      </c>
      <c r="C28" s="6" t="s">
        <v>142</v>
      </c>
      <c r="D28" s="6" t="s">
        <v>480</v>
      </c>
      <c r="E28" s="6" t="s">
        <v>109</v>
      </c>
      <c r="F28" s="6" t="s">
        <v>403</v>
      </c>
      <c r="G28" s="6">
        <v>2020</v>
      </c>
      <c r="H28" s="6" t="s">
        <v>531</v>
      </c>
      <c r="I28" s="6" t="s">
        <v>552</v>
      </c>
      <c r="J28" s="6" t="s">
        <v>41</v>
      </c>
      <c r="K28" s="6" t="s">
        <v>564</v>
      </c>
      <c r="L28" s="6" t="s">
        <v>565</v>
      </c>
      <c r="M28" s="6" t="s">
        <v>566</v>
      </c>
      <c r="N28" s="6" t="s">
        <v>404</v>
      </c>
      <c r="O28" s="37">
        <v>45502</v>
      </c>
      <c r="P28" s="6" t="s">
        <v>582</v>
      </c>
    </row>
    <row r="29" spans="1:16" ht="160.5" customHeight="1" x14ac:dyDescent="0.25">
      <c r="A29" s="6" t="s">
        <v>88</v>
      </c>
      <c r="B29" s="6" t="s">
        <v>427</v>
      </c>
      <c r="C29" s="6" t="s">
        <v>142</v>
      </c>
      <c r="D29" s="6" t="s">
        <v>481</v>
      </c>
      <c r="E29" s="6" t="s">
        <v>109</v>
      </c>
      <c r="F29" s="6" t="s">
        <v>403</v>
      </c>
      <c r="G29" s="6">
        <v>2019</v>
      </c>
      <c r="H29" s="6" t="s">
        <v>531</v>
      </c>
      <c r="I29" s="6" t="s">
        <v>552</v>
      </c>
      <c r="J29" s="6" t="s">
        <v>41</v>
      </c>
      <c r="K29" s="6" t="s">
        <v>564</v>
      </c>
      <c r="L29" s="6" t="s">
        <v>565</v>
      </c>
      <c r="M29" s="6" t="s">
        <v>566</v>
      </c>
      <c r="N29" s="6" t="s">
        <v>404</v>
      </c>
      <c r="O29" s="37">
        <v>45502</v>
      </c>
      <c r="P29" s="6" t="s">
        <v>582</v>
      </c>
    </row>
    <row r="30" spans="1:16" ht="160.5" customHeight="1" x14ac:dyDescent="0.25">
      <c r="A30" s="6" t="s">
        <v>88</v>
      </c>
      <c r="B30" s="6" t="s">
        <v>428</v>
      </c>
      <c r="C30" s="6" t="s">
        <v>142</v>
      </c>
      <c r="D30" s="6" t="s">
        <v>482</v>
      </c>
      <c r="E30" s="6" t="s">
        <v>109</v>
      </c>
      <c r="F30" s="6" t="s">
        <v>403</v>
      </c>
      <c r="G30" s="6">
        <v>2021</v>
      </c>
      <c r="H30" s="6" t="s">
        <v>531</v>
      </c>
      <c r="I30" s="6" t="s">
        <v>552</v>
      </c>
      <c r="J30" s="6" t="s">
        <v>41</v>
      </c>
      <c r="K30" s="6" t="s">
        <v>564</v>
      </c>
      <c r="L30" s="6" t="s">
        <v>565</v>
      </c>
      <c r="M30" s="6" t="s">
        <v>571</v>
      </c>
      <c r="N30" s="6" t="s">
        <v>404</v>
      </c>
      <c r="O30" s="37">
        <v>45502</v>
      </c>
      <c r="P30" s="6" t="s">
        <v>582</v>
      </c>
    </row>
    <row r="31" spans="1:16" ht="160.5" customHeight="1" x14ac:dyDescent="0.25">
      <c r="A31" s="6" t="s">
        <v>88</v>
      </c>
      <c r="B31" s="6" t="s">
        <v>429</v>
      </c>
      <c r="C31" s="6" t="s">
        <v>142</v>
      </c>
      <c r="D31" s="6" t="s">
        <v>483</v>
      </c>
      <c r="E31" s="6" t="s">
        <v>109</v>
      </c>
      <c r="F31" s="6" t="s">
        <v>403</v>
      </c>
      <c r="G31" s="6">
        <v>2019</v>
      </c>
      <c r="H31" s="6" t="s">
        <v>531</v>
      </c>
      <c r="I31" s="6" t="s">
        <v>552</v>
      </c>
      <c r="J31" s="6" t="s">
        <v>41</v>
      </c>
      <c r="K31" s="6" t="s">
        <v>564</v>
      </c>
      <c r="L31" s="6" t="s">
        <v>565</v>
      </c>
      <c r="M31" s="6" t="s">
        <v>571</v>
      </c>
      <c r="N31" s="6" t="s">
        <v>404</v>
      </c>
      <c r="O31" s="37">
        <v>45502</v>
      </c>
      <c r="P31" s="6" t="s">
        <v>582</v>
      </c>
    </row>
    <row r="32" spans="1:16" ht="353.25" customHeight="1" x14ac:dyDescent="0.25">
      <c r="A32" s="6" t="s">
        <v>88</v>
      </c>
      <c r="B32" s="6" t="s">
        <v>430</v>
      </c>
      <c r="C32" s="6" t="s">
        <v>141</v>
      </c>
      <c r="D32" s="6" t="s">
        <v>484</v>
      </c>
      <c r="E32" s="6" t="s">
        <v>109</v>
      </c>
      <c r="F32" s="6" t="s">
        <v>403</v>
      </c>
      <c r="G32" s="6">
        <v>2005</v>
      </c>
      <c r="H32" s="6" t="s">
        <v>535</v>
      </c>
      <c r="I32" s="6" t="s">
        <v>557</v>
      </c>
      <c r="J32" s="6" t="s">
        <v>563</v>
      </c>
      <c r="K32" s="6" t="s">
        <v>572</v>
      </c>
      <c r="L32" s="6" t="s">
        <v>573</v>
      </c>
      <c r="M32" s="6" t="s">
        <v>572</v>
      </c>
      <c r="N32" s="6" t="s">
        <v>404</v>
      </c>
      <c r="O32" s="37">
        <v>45504</v>
      </c>
      <c r="P32" s="6" t="s">
        <v>583</v>
      </c>
    </row>
    <row r="33" spans="1:16" ht="347.25" customHeight="1" x14ac:dyDescent="0.25">
      <c r="A33" s="6" t="s">
        <v>88</v>
      </c>
      <c r="B33" s="6" t="s">
        <v>421</v>
      </c>
      <c r="C33" s="6" t="s">
        <v>421</v>
      </c>
      <c r="D33" s="6" t="s">
        <v>485</v>
      </c>
      <c r="E33" s="6" t="s">
        <v>109</v>
      </c>
      <c r="F33" s="6" t="s">
        <v>403</v>
      </c>
      <c r="G33" s="6">
        <v>2018</v>
      </c>
      <c r="H33" s="6" t="s">
        <v>535</v>
      </c>
      <c r="I33" s="6" t="s">
        <v>558</v>
      </c>
      <c r="J33" s="6" t="s">
        <v>563</v>
      </c>
      <c r="K33" s="6" t="s">
        <v>572</v>
      </c>
      <c r="L33" s="6" t="s">
        <v>574</v>
      </c>
      <c r="M33" s="6" t="s">
        <v>572</v>
      </c>
      <c r="N33" s="6" t="s">
        <v>581</v>
      </c>
      <c r="O33" s="37">
        <v>45504</v>
      </c>
      <c r="P33" s="6" t="s">
        <v>583</v>
      </c>
    </row>
    <row r="34" spans="1:16" ht="254.25" customHeight="1" x14ac:dyDescent="0.25">
      <c r="A34" s="6" t="s">
        <v>88</v>
      </c>
      <c r="B34" s="6" t="s">
        <v>402</v>
      </c>
      <c r="C34" s="6" t="s">
        <v>421</v>
      </c>
      <c r="D34" s="6" t="s">
        <v>486</v>
      </c>
      <c r="E34" s="6" t="s">
        <v>109</v>
      </c>
      <c r="F34" s="6" t="s">
        <v>403</v>
      </c>
      <c r="G34" s="6">
        <v>2008</v>
      </c>
      <c r="H34" s="6" t="s">
        <v>532</v>
      </c>
      <c r="I34" s="6" t="s">
        <v>553</v>
      </c>
      <c r="J34" s="6" t="s">
        <v>41</v>
      </c>
      <c r="K34" s="6" t="s">
        <v>569</v>
      </c>
      <c r="L34" s="6" t="s">
        <v>567</v>
      </c>
      <c r="M34" s="6" t="s">
        <v>568</v>
      </c>
      <c r="N34" s="6" t="s">
        <v>581</v>
      </c>
      <c r="O34" s="37">
        <v>45509</v>
      </c>
      <c r="P34" s="6" t="s">
        <v>582</v>
      </c>
    </row>
    <row r="35" spans="1:16" ht="252" customHeight="1" x14ac:dyDescent="0.25">
      <c r="A35" s="6" t="s">
        <v>88</v>
      </c>
      <c r="B35" s="6" t="s">
        <v>431</v>
      </c>
      <c r="C35" s="6" t="s">
        <v>117</v>
      </c>
      <c r="D35" s="6" t="s">
        <v>487</v>
      </c>
      <c r="E35" s="6" t="s">
        <v>109</v>
      </c>
      <c r="F35" s="6" t="s">
        <v>403</v>
      </c>
      <c r="G35" s="6">
        <v>2019</v>
      </c>
      <c r="H35" s="6" t="s">
        <v>532</v>
      </c>
      <c r="I35" s="6" t="s">
        <v>532</v>
      </c>
      <c r="J35" s="6" t="s">
        <v>41</v>
      </c>
      <c r="K35" s="6" t="s">
        <v>569</v>
      </c>
      <c r="L35" s="6" t="s">
        <v>567</v>
      </c>
      <c r="M35" s="6" t="s">
        <v>568</v>
      </c>
      <c r="N35" s="6" t="s">
        <v>581</v>
      </c>
      <c r="O35" s="37">
        <v>45510</v>
      </c>
      <c r="P35" s="6" t="s">
        <v>582</v>
      </c>
    </row>
    <row r="36" spans="1:16" ht="147" customHeight="1" x14ac:dyDescent="0.25">
      <c r="A36" s="6" t="s">
        <v>83</v>
      </c>
      <c r="B36" s="6" t="s">
        <v>401</v>
      </c>
      <c r="C36" s="6" t="s">
        <v>141</v>
      </c>
      <c r="D36" s="6" t="s">
        <v>488</v>
      </c>
      <c r="E36" s="6" t="s">
        <v>109</v>
      </c>
      <c r="F36" s="6" t="s">
        <v>403</v>
      </c>
      <c r="G36" s="6">
        <v>1995</v>
      </c>
      <c r="H36" s="6" t="s">
        <v>536</v>
      </c>
      <c r="I36" s="6" t="s">
        <v>554</v>
      </c>
      <c r="J36" s="6" t="s">
        <v>42</v>
      </c>
      <c r="K36" s="6" t="s">
        <v>587</v>
      </c>
      <c r="L36" s="6" t="s">
        <v>593</v>
      </c>
      <c r="M36" s="6" t="s">
        <v>594</v>
      </c>
      <c r="N36" s="6" t="s">
        <v>581</v>
      </c>
      <c r="O36" s="37">
        <v>45547</v>
      </c>
      <c r="P36" s="6" t="s">
        <v>584</v>
      </c>
    </row>
    <row r="37" spans="1:16" ht="147" customHeight="1" x14ac:dyDescent="0.25">
      <c r="A37" s="6" t="s">
        <v>83</v>
      </c>
      <c r="B37" s="6" t="s">
        <v>400</v>
      </c>
      <c r="C37" s="6" t="s">
        <v>421</v>
      </c>
      <c r="D37" s="6" t="s">
        <v>489</v>
      </c>
      <c r="E37" s="6" t="s">
        <v>109</v>
      </c>
      <c r="F37" s="6" t="s">
        <v>403</v>
      </c>
      <c r="G37" s="6">
        <v>1995</v>
      </c>
      <c r="H37" s="6" t="s">
        <v>533</v>
      </c>
      <c r="I37" s="6" t="s">
        <v>559</v>
      </c>
      <c r="J37" s="6" t="s">
        <v>41</v>
      </c>
      <c r="K37" s="6" t="s">
        <v>587</v>
      </c>
      <c r="L37" s="6" t="s">
        <v>593</v>
      </c>
      <c r="M37" s="6" t="s">
        <v>594</v>
      </c>
      <c r="N37" s="6" t="s">
        <v>581</v>
      </c>
      <c r="O37" s="37">
        <v>45547</v>
      </c>
      <c r="P37" s="6" t="s">
        <v>582</v>
      </c>
    </row>
    <row r="38" spans="1:16" ht="147.75" customHeight="1" x14ac:dyDescent="0.25">
      <c r="A38" s="6" t="s">
        <v>83</v>
      </c>
      <c r="B38" s="6" t="s">
        <v>432</v>
      </c>
      <c r="C38" s="6" t="s">
        <v>117</v>
      </c>
      <c r="D38" s="6" t="s">
        <v>490</v>
      </c>
      <c r="E38" s="6" t="s">
        <v>109</v>
      </c>
      <c r="F38" s="6" t="s">
        <v>403</v>
      </c>
      <c r="G38" s="6">
        <v>2017</v>
      </c>
      <c r="H38" s="6" t="s">
        <v>533</v>
      </c>
      <c r="I38" s="6" t="s">
        <v>560</v>
      </c>
      <c r="J38" s="6" t="s">
        <v>41</v>
      </c>
      <c r="K38" s="6" t="s">
        <v>588</v>
      </c>
      <c r="L38" s="6" t="s">
        <v>593</v>
      </c>
      <c r="M38" s="6" t="s">
        <v>594</v>
      </c>
      <c r="N38" s="6" t="s">
        <v>581</v>
      </c>
      <c r="O38" s="37">
        <v>45547</v>
      </c>
      <c r="P38" s="6" t="s">
        <v>582</v>
      </c>
    </row>
    <row r="39" spans="1:16" ht="147" customHeight="1" x14ac:dyDescent="0.25">
      <c r="A39" s="6" t="s">
        <v>83</v>
      </c>
      <c r="B39" s="6" t="s">
        <v>433</v>
      </c>
      <c r="C39" s="6" t="s">
        <v>117</v>
      </c>
      <c r="D39" s="6" t="s">
        <v>491</v>
      </c>
      <c r="E39" s="6" t="s">
        <v>109</v>
      </c>
      <c r="F39" s="6" t="s">
        <v>403</v>
      </c>
      <c r="G39" s="6">
        <v>1995</v>
      </c>
      <c r="H39" s="6" t="s">
        <v>533</v>
      </c>
      <c r="I39" s="6" t="s">
        <v>560</v>
      </c>
      <c r="J39" s="6" t="s">
        <v>41</v>
      </c>
      <c r="K39" s="6" t="s">
        <v>587</v>
      </c>
      <c r="L39" s="6" t="s">
        <v>593</v>
      </c>
      <c r="M39" s="6" t="s">
        <v>594</v>
      </c>
      <c r="N39" s="6" t="s">
        <v>581</v>
      </c>
      <c r="O39" s="37">
        <v>45547</v>
      </c>
      <c r="P39" s="6" t="s">
        <v>582</v>
      </c>
    </row>
    <row r="40" spans="1:16" ht="147" customHeight="1" x14ac:dyDescent="0.25">
      <c r="A40" s="6" t="s">
        <v>83</v>
      </c>
      <c r="B40" s="6" t="s">
        <v>434</v>
      </c>
      <c r="C40" s="6" t="s">
        <v>117</v>
      </c>
      <c r="D40" s="6" t="s">
        <v>492</v>
      </c>
      <c r="E40" s="6" t="s">
        <v>109</v>
      </c>
      <c r="F40" s="6" t="s">
        <v>403</v>
      </c>
      <c r="G40" s="6">
        <v>2017</v>
      </c>
      <c r="H40" s="6" t="s">
        <v>533</v>
      </c>
      <c r="I40" s="6" t="s">
        <v>560</v>
      </c>
      <c r="J40" s="6" t="s">
        <v>41</v>
      </c>
      <c r="K40" s="6" t="s">
        <v>588</v>
      </c>
      <c r="L40" s="6" t="s">
        <v>593</v>
      </c>
      <c r="M40" s="6" t="s">
        <v>594</v>
      </c>
      <c r="N40" s="6" t="s">
        <v>581</v>
      </c>
      <c r="O40" s="37">
        <v>45547</v>
      </c>
      <c r="P40" s="6" t="s">
        <v>582</v>
      </c>
    </row>
    <row r="41" spans="1:16" ht="147.75" customHeight="1" x14ac:dyDescent="0.25">
      <c r="A41" s="6" t="s">
        <v>83</v>
      </c>
      <c r="B41" s="6" t="s">
        <v>435</v>
      </c>
      <c r="C41" s="6" t="s">
        <v>117</v>
      </c>
      <c r="D41" s="6" t="s">
        <v>493</v>
      </c>
      <c r="E41" s="6" t="s">
        <v>109</v>
      </c>
      <c r="F41" s="6" t="s">
        <v>403</v>
      </c>
      <c r="G41" s="6">
        <v>2017</v>
      </c>
      <c r="H41" s="6" t="s">
        <v>533</v>
      </c>
      <c r="I41" s="6" t="s">
        <v>560</v>
      </c>
      <c r="J41" s="6" t="s">
        <v>41</v>
      </c>
      <c r="K41" s="6" t="s">
        <v>588</v>
      </c>
      <c r="L41" s="6" t="s">
        <v>593</v>
      </c>
      <c r="M41" s="6" t="s">
        <v>594</v>
      </c>
      <c r="N41" s="6" t="s">
        <v>581</v>
      </c>
      <c r="O41" s="37">
        <v>45547</v>
      </c>
      <c r="P41" s="6" t="s">
        <v>582</v>
      </c>
    </row>
    <row r="42" spans="1:16" ht="140.25" x14ac:dyDescent="0.25">
      <c r="A42" s="6" t="s">
        <v>83</v>
      </c>
      <c r="B42" s="6" t="s">
        <v>436</v>
      </c>
      <c r="C42" s="6" t="s">
        <v>117</v>
      </c>
      <c r="D42" s="6" t="s">
        <v>494</v>
      </c>
      <c r="E42" s="6" t="s">
        <v>109</v>
      </c>
      <c r="F42" s="6" t="s">
        <v>403</v>
      </c>
      <c r="G42" s="6">
        <v>2017</v>
      </c>
      <c r="H42" s="6" t="s">
        <v>533</v>
      </c>
      <c r="I42" s="6" t="s">
        <v>560</v>
      </c>
      <c r="J42" s="6" t="s">
        <v>41</v>
      </c>
      <c r="K42" s="6" t="s">
        <v>588</v>
      </c>
      <c r="L42" s="6" t="s">
        <v>593</v>
      </c>
      <c r="M42" s="6" t="s">
        <v>594</v>
      </c>
      <c r="N42" s="6" t="s">
        <v>581</v>
      </c>
      <c r="O42" s="37">
        <v>45547</v>
      </c>
      <c r="P42" s="6" t="s">
        <v>582</v>
      </c>
    </row>
    <row r="43" spans="1:16" ht="140.25" x14ac:dyDescent="0.25">
      <c r="A43" s="6" t="s">
        <v>83</v>
      </c>
      <c r="B43" s="6" t="s">
        <v>123</v>
      </c>
      <c r="C43" s="6" t="s">
        <v>117</v>
      </c>
      <c r="D43" s="6" t="s">
        <v>495</v>
      </c>
      <c r="E43" s="6" t="s">
        <v>109</v>
      </c>
      <c r="F43" s="6" t="s">
        <v>403</v>
      </c>
      <c r="G43" s="6">
        <v>1995</v>
      </c>
      <c r="H43" s="6" t="s">
        <v>533</v>
      </c>
      <c r="I43" s="6" t="s">
        <v>559</v>
      </c>
      <c r="J43" s="6" t="s">
        <v>41</v>
      </c>
      <c r="K43" s="6" t="s">
        <v>588</v>
      </c>
      <c r="L43" s="6" t="s">
        <v>593</v>
      </c>
      <c r="M43" s="6" t="s">
        <v>594</v>
      </c>
      <c r="N43" s="6" t="s">
        <v>581</v>
      </c>
      <c r="O43" s="37">
        <v>45547</v>
      </c>
      <c r="P43" s="6" t="s">
        <v>582</v>
      </c>
    </row>
    <row r="44" spans="1:16" ht="140.25" x14ac:dyDescent="0.25">
      <c r="A44" s="6" t="s">
        <v>83</v>
      </c>
      <c r="B44" s="6" t="s">
        <v>116</v>
      </c>
      <c r="C44" s="6" t="s">
        <v>117</v>
      </c>
      <c r="D44" s="6" t="s">
        <v>496</v>
      </c>
      <c r="E44" s="6" t="s">
        <v>109</v>
      </c>
      <c r="F44" s="6" t="s">
        <v>403</v>
      </c>
      <c r="G44" s="6">
        <v>1995</v>
      </c>
      <c r="H44" s="6" t="s">
        <v>533</v>
      </c>
      <c r="I44" s="6" t="s">
        <v>559</v>
      </c>
      <c r="J44" s="6" t="s">
        <v>41</v>
      </c>
      <c r="K44" s="6" t="s">
        <v>588</v>
      </c>
      <c r="L44" s="6" t="s">
        <v>593</v>
      </c>
      <c r="M44" s="6" t="s">
        <v>594</v>
      </c>
      <c r="N44" s="6" t="s">
        <v>581</v>
      </c>
      <c r="O44" s="37">
        <v>45547</v>
      </c>
      <c r="P44" s="6" t="s">
        <v>582</v>
      </c>
    </row>
    <row r="45" spans="1:16" ht="140.25" x14ac:dyDescent="0.25">
      <c r="A45" s="6" t="s">
        <v>83</v>
      </c>
      <c r="B45" s="6" t="s">
        <v>437</v>
      </c>
      <c r="C45" s="6" t="s">
        <v>117</v>
      </c>
      <c r="D45" s="6" t="s">
        <v>497</v>
      </c>
      <c r="E45" s="6" t="s">
        <v>109</v>
      </c>
      <c r="F45" s="6" t="s">
        <v>403</v>
      </c>
      <c r="G45" s="6">
        <v>1995</v>
      </c>
      <c r="H45" s="6" t="s">
        <v>533</v>
      </c>
      <c r="I45" s="6" t="s">
        <v>559</v>
      </c>
      <c r="J45" s="6" t="s">
        <v>41</v>
      </c>
      <c r="K45" s="6" t="s">
        <v>588</v>
      </c>
      <c r="L45" s="6" t="s">
        <v>593</v>
      </c>
      <c r="M45" s="6" t="s">
        <v>594</v>
      </c>
      <c r="N45" s="6" t="s">
        <v>581</v>
      </c>
      <c r="O45" s="37">
        <v>45547</v>
      </c>
      <c r="P45" s="6" t="s">
        <v>582</v>
      </c>
    </row>
    <row r="46" spans="1:16" ht="140.25" x14ac:dyDescent="0.25">
      <c r="A46" s="6" t="s">
        <v>83</v>
      </c>
      <c r="B46" s="6" t="s">
        <v>438</v>
      </c>
      <c r="C46" s="6" t="s">
        <v>421</v>
      </c>
      <c r="D46" s="6" t="s">
        <v>498</v>
      </c>
      <c r="E46" s="6" t="s">
        <v>109</v>
      </c>
      <c r="F46" s="6" t="s">
        <v>403</v>
      </c>
      <c r="G46" s="6">
        <v>2010</v>
      </c>
      <c r="H46" s="6" t="s">
        <v>533</v>
      </c>
      <c r="I46" s="6" t="s">
        <v>555</v>
      </c>
      <c r="J46" s="6" t="s">
        <v>41</v>
      </c>
      <c r="K46" s="6" t="s">
        <v>587</v>
      </c>
      <c r="L46" s="6" t="s">
        <v>593</v>
      </c>
      <c r="M46" s="6" t="s">
        <v>594</v>
      </c>
      <c r="N46" s="6" t="s">
        <v>581</v>
      </c>
      <c r="O46" s="37">
        <v>45547</v>
      </c>
      <c r="P46" s="6" t="s">
        <v>582</v>
      </c>
    </row>
    <row r="47" spans="1:16" ht="153" x14ac:dyDescent="0.25">
      <c r="A47" s="6" t="s">
        <v>83</v>
      </c>
      <c r="B47" s="6" t="s">
        <v>123</v>
      </c>
      <c r="C47" s="6" t="s">
        <v>117</v>
      </c>
      <c r="D47" s="6" t="s">
        <v>499</v>
      </c>
      <c r="E47" s="6" t="s">
        <v>109</v>
      </c>
      <c r="F47" s="6" t="s">
        <v>403</v>
      </c>
      <c r="G47" s="6">
        <v>2010</v>
      </c>
      <c r="H47" s="6" t="s">
        <v>533</v>
      </c>
      <c r="I47" s="6" t="s">
        <v>555</v>
      </c>
      <c r="J47" s="6" t="s">
        <v>41</v>
      </c>
      <c r="K47" s="6" t="s">
        <v>564</v>
      </c>
      <c r="L47" s="6" t="s">
        <v>565</v>
      </c>
      <c r="M47" s="6" t="s">
        <v>566</v>
      </c>
      <c r="N47" s="6" t="s">
        <v>404</v>
      </c>
      <c r="O47" s="37">
        <v>45547</v>
      </c>
      <c r="P47" s="6" t="s">
        <v>582</v>
      </c>
    </row>
    <row r="48" spans="1:16" ht="153" x14ac:dyDescent="0.25">
      <c r="A48" s="6" t="s">
        <v>83</v>
      </c>
      <c r="B48" s="6" t="s">
        <v>116</v>
      </c>
      <c r="C48" s="6" t="s">
        <v>117</v>
      </c>
      <c r="D48" s="6" t="s">
        <v>500</v>
      </c>
      <c r="E48" s="6" t="s">
        <v>109</v>
      </c>
      <c r="F48" s="6" t="s">
        <v>403</v>
      </c>
      <c r="G48" s="6">
        <v>2010</v>
      </c>
      <c r="H48" s="6" t="s">
        <v>533</v>
      </c>
      <c r="I48" s="6" t="s">
        <v>555</v>
      </c>
      <c r="J48" s="6" t="s">
        <v>41</v>
      </c>
      <c r="K48" s="6" t="s">
        <v>564</v>
      </c>
      <c r="L48" s="6" t="s">
        <v>565</v>
      </c>
      <c r="M48" s="6" t="s">
        <v>566</v>
      </c>
      <c r="N48" s="6" t="s">
        <v>404</v>
      </c>
      <c r="O48" s="37">
        <v>45547</v>
      </c>
      <c r="P48" s="6" t="s">
        <v>582</v>
      </c>
    </row>
    <row r="49" spans="1:16" ht="140.25" x14ac:dyDescent="0.25">
      <c r="A49" s="6" t="s">
        <v>83</v>
      </c>
      <c r="B49" s="6" t="s">
        <v>400</v>
      </c>
      <c r="C49" s="6" t="s">
        <v>421</v>
      </c>
      <c r="D49" s="6" t="s">
        <v>501</v>
      </c>
      <c r="E49" s="6" t="s">
        <v>109</v>
      </c>
      <c r="F49" s="6" t="s">
        <v>403</v>
      </c>
      <c r="G49" s="6">
        <v>1995</v>
      </c>
      <c r="H49" s="6" t="s">
        <v>532</v>
      </c>
      <c r="I49" s="6" t="s">
        <v>554</v>
      </c>
      <c r="J49" s="6" t="s">
        <v>41</v>
      </c>
      <c r="K49" s="6" t="s">
        <v>587</v>
      </c>
      <c r="L49" s="6" t="s">
        <v>593</v>
      </c>
      <c r="M49" s="6" t="s">
        <v>594</v>
      </c>
      <c r="N49" s="6" t="s">
        <v>581</v>
      </c>
      <c r="O49" s="37">
        <v>45547</v>
      </c>
      <c r="P49" s="6" t="s">
        <v>582</v>
      </c>
    </row>
    <row r="50" spans="1:16" ht="267.75" x14ac:dyDescent="0.25">
      <c r="A50" s="6" t="s">
        <v>83</v>
      </c>
      <c r="B50" s="6" t="s">
        <v>310</v>
      </c>
      <c r="C50" s="6" t="s">
        <v>311</v>
      </c>
      <c r="D50" s="6" t="s">
        <v>502</v>
      </c>
      <c r="E50" s="6" t="s">
        <v>109</v>
      </c>
      <c r="F50" s="6" t="s">
        <v>403</v>
      </c>
      <c r="G50" s="6">
        <v>2015</v>
      </c>
      <c r="H50" s="6" t="s">
        <v>537</v>
      </c>
      <c r="I50" s="6" t="s">
        <v>556</v>
      </c>
      <c r="J50" s="6" t="s">
        <v>563</v>
      </c>
      <c r="K50" s="6" t="s">
        <v>575</v>
      </c>
      <c r="L50" s="6" t="s">
        <v>565</v>
      </c>
      <c r="M50" s="6" t="s">
        <v>566</v>
      </c>
      <c r="N50" s="6" t="s">
        <v>581</v>
      </c>
      <c r="O50" s="37">
        <v>45552</v>
      </c>
      <c r="P50" s="6" t="s">
        <v>583</v>
      </c>
    </row>
    <row r="51" spans="1:16" ht="267.75" x14ac:dyDescent="0.25">
      <c r="A51" s="6" t="s">
        <v>83</v>
      </c>
      <c r="B51" s="6" t="s">
        <v>439</v>
      </c>
      <c r="C51" s="6" t="s">
        <v>311</v>
      </c>
      <c r="D51" s="6" t="s">
        <v>503</v>
      </c>
      <c r="E51" s="6" t="s">
        <v>109</v>
      </c>
      <c r="F51" s="6" t="s">
        <v>403</v>
      </c>
      <c r="G51" s="6">
        <v>2015</v>
      </c>
      <c r="H51" s="6" t="s">
        <v>538</v>
      </c>
      <c r="I51" s="6" t="s">
        <v>556</v>
      </c>
      <c r="J51" s="6" t="s">
        <v>563</v>
      </c>
      <c r="K51" s="6" t="s">
        <v>575</v>
      </c>
      <c r="L51" s="6" t="s">
        <v>565</v>
      </c>
      <c r="M51" s="6" t="s">
        <v>566</v>
      </c>
      <c r="N51" s="6" t="s">
        <v>581</v>
      </c>
      <c r="O51" s="37">
        <v>45552</v>
      </c>
      <c r="P51" s="6" t="s">
        <v>583</v>
      </c>
    </row>
    <row r="52" spans="1:16" ht="293.25" customHeight="1" x14ac:dyDescent="0.25">
      <c r="A52" s="6" t="s">
        <v>83</v>
      </c>
      <c r="B52" s="6" t="s">
        <v>440</v>
      </c>
      <c r="C52" s="6" t="s">
        <v>311</v>
      </c>
      <c r="D52" s="6" t="s">
        <v>504</v>
      </c>
      <c r="E52" s="6" t="s">
        <v>109</v>
      </c>
      <c r="F52" s="6" t="s">
        <v>403</v>
      </c>
      <c r="G52" s="6">
        <v>2015</v>
      </c>
      <c r="H52" s="6" t="s">
        <v>539</v>
      </c>
      <c r="I52" s="6" t="s">
        <v>556</v>
      </c>
      <c r="J52" s="6" t="s">
        <v>563</v>
      </c>
      <c r="K52" s="6" t="s">
        <v>575</v>
      </c>
      <c r="L52" s="6" t="s">
        <v>565</v>
      </c>
      <c r="M52" s="6" t="s">
        <v>566</v>
      </c>
      <c r="N52" s="6" t="s">
        <v>581</v>
      </c>
      <c r="O52" s="37">
        <v>45552</v>
      </c>
      <c r="P52" s="6" t="s">
        <v>583</v>
      </c>
    </row>
    <row r="53" spans="1:16" ht="278.25" customHeight="1" x14ac:dyDescent="0.25">
      <c r="A53" s="6" t="s">
        <v>83</v>
      </c>
      <c r="B53" s="6" t="s">
        <v>441</v>
      </c>
      <c r="C53" s="6" t="s">
        <v>311</v>
      </c>
      <c r="D53" s="6" t="s">
        <v>505</v>
      </c>
      <c r="E53" s="6" t="s">
        <v>109</v>
      </c>
      <c r="F53" s="6" t="s">
        <v>403</v>
      </c>
      <c r="G53" s="6">
        <v>1905</v>
      </c>
      <c r="H53" s="6" t="s">
        <v>540</v>
      </c>
      <c r="I53" s="6" t="s">
        <v>556</v>
      </c>
      <c r="J53" s="6" t="s">
        <v>563</v>
      </c>
      <c r="K53" s="6" t="s">
        <v>575</v>
      </c>
      <c r="L53" s="6" t="s">
        <v>565</v>
      </c>
      <c r="M53" s="6" t="s">
        <v>566</v>
      </c>
      <c r="N53" s="6" t="s">
        <v>581</v>
      </c>
      <c r="O53" s="37">
        <v>45552</v>
      </c>
      <c r="P53" s="6" t="s">
        <v>583</v>
      </c>
    </row>
    <row r="54" spans="1:16" ht="267.75" x14ac:dyDescent="0.25">
      <c r="A54" s="6" t="s">
        <v>83</v>
      </c>
      <c r="B54" s="6" t="s">
        <v>442</v>
      </c>
      <c r="C54" s="6" t="s">
        <v>311</v>
      </c>
      <c r="D54" s="6" t="s">
        <v>506</v>
      </c>
      <c r="E54" s="6" t="s">
        <v>109</v>
      </c>
      <c r="F54" s="6" t="s">
        <v>403</v>
      </c>
      <c r="G54" s="6">
        <v>1905</v>
      </c>
      <c r="H54" s="6" t="s">
        <v>540</v>
      </c>
      <c r="I54" s="6" t="s">
        <v>556</v>
      </c>
      <c r="J54" s="6" t="s">
        <v>563</v>
      </c>
      <c r="K54" s="6" t="s">
        <v>575</v>
      </c>
      <c r="L54" s="6" t="s">
        <v>565</v>
      </c>
      <c r="M54" s="6" t="s">
        <v>566</v>
      </c>
      <c r="N54" s="6" t="s">
        <v>581</v>
      </c>
      <c r="O54" s="37">
        <v>45552</v>
      </c>
      <c r="P54" s="6" t="s">
        <v>583</v>
      </c>
    </row>
    <row r="55" spans="1:16" ht="279" customHeight="1" x14ac:dyDescent="0.25">
      <c r="A55" s="6" t="s">
        <v>83</v>
      </c>
      <c r="B55" s="6" t="s">
        <v>443</v>
      </c>
      <c r="C55" s="6" t="s">
        <v>324</v>
      </c>
      <c r="D55" s="6" t="s">
        <v>507</v>
      </c>
      <c r="E55" s="6" t="s">
        <v>109</v>
      </c>
      <c r="F55" s="6" t="s">
        <v>403</v>
      </c>
      <c r="G55" s="6">
        <v>2015</v>
      </c>
      <c r="H55" s="6" t="s">
        <v>538</v>
      </c>
      <c r="I55" s="6" t="s">
        <v>556</v>
      </c>
      <c r="J55" s="6" t="s">
        <v>563</v>
      </c>
      <c r="K55" s="6" t="s">
        <v>575</v>
      </c>
      <c r="L55" s="6" t="s">
        <v>565</v>
      </c>
      <c r="M55" s="6" t="s">
        <v>566</v>
      </c>
      <c r="N55" s="6" t="s">
        <v>581</v>
      </c>
      <c r="O55" s="37">
        <v>45552</v>
      </c>
      <c r="P55" s="6" t="s">
        <v>583</v>
      </c>
    </row>
    <row r="56" spans="1:16" ht="282.75" customHeight="1" x14ac:dyDescent="0.25">
      <c r="A56" s="6" t="s">
        <v>83</v>
      </c>
      <c r="B56" s="6" t="s">
        <v>444</v>
      </c>
      <c r="C56" s="6" t="s">
        <v>324</v>
      </c>
      <c r="D56" s="6" t="s">
        <v>508</v>
      </c>
      <c r="E56" s="6" t="s">
        <v>109</v>
      </c>
      <c r="F56" s="6" t="s">
        <v>403</v>
      </c>
      <c r="G56" s="6">
        <v>2015</v>
      </c>
      <c r="H56" s="6" t="s">
        <v>538</v>
      </c>
      <c r="I56" s="6" t="s">
        <v>556</v>
      </c>
      <c r="J56" s="6" t="s">
        <v>563</v>
      </c>
      <c r="K56" s="6" t="s">
        <v>575</v>
      </c>
      <c r="L56" s="6" t="s">
        <v>565</v>
      </c>
      <c r="M56" s="6" t="s">
        <v>566</v>
      </c>
      <c r="N56" s="6" t="s">
        <v>581</v>
      </c>
      <c r="O56" s="37">
        <v>45552</v>
      </c>
      <c r="P56" s="6" t="s">
        <v>583</v>
      </c>
    </row>
    <row r="57" spans="1:16" ht="267.75" x14ac:dyDescent="0.25">
      <c r="A57" s="6" t="s">
        <v>83</v>
      </c>
      <c r="B57" s="6" t="s">
        <v>445</v>
      </c>
      <c r="C57" s="6" t="s">
        <v>324</v>
      </c>
      <c r="D57" s="6" t="s">
        <v>509</v>
      </c>
      <c r="E57" s="6" t="s">
        <v>109</v>
      </c>
      <c r="F57" s="6" t="s">
        <v>403</v>
      </c>
      <c r="G57" s="6">
        <v>2015</v>
      </c>
      <c r="H57" s="6" t="s">
        <v>539</v>
      </c>
      <c r="I57" s="6" t="s">
        <v>556</v>
      </c>
      <c r="J57" s="6" t="s">
        <v>563</v>
      </c>
      <c r="K57" s="6" t="s">
        <v>575</v>
      </c>
      <c r="L57" s="6" t="s">
        <v>565</v>
      </c>
      <c r="M57" s="6" t="s">
        <v>566</v>
      </c>
      <c r="N57" s="6" t="s">
        <v>581</v>
      </c>
      <c r="O57" s="37">
        <v>45552</v>
      </c>
      <c r="P57" s="6" t="s">
        <v>583</v>
      </c>
    </row>
    <row r="58" spans="1:16" ht="278.25" customHeight="1" x14ac:dyDescent="0.25">
      <c r="A58" s="6" t="s">
        <v>81</v>
      </c>
      <c r="B58" s="6" t="s">
        <v>446</v>
      </c>
      <c r="C58" s="6" t="s">
        <v>324</v>
      </c>
      <c r="D58" s="6" t="s">
        <v>510</v>
      </c>
      <c r="E58" s="6" t="s">
        <v>109</v>
      </c>
      <c r="F58" s="6" t="s">
        <v>403</v>
      </c>
      <c r="G58" s="6">
        <v>2015</v>
      </c>
      <c r="H58" s="6" t="s">
        <v>541</v>
      </c>
      <c r="I58" s="6" t="s">
        <v>556</v>
      </c>
      <c r="J58" s="6" t="s">
        <v>563</v>
      </c>
      <c r="K58" s="6" t="s">
        <v>575</v>
      </c>
      <c r="L58" s="6" t="s">
        <v>565</v>
      </c>
      <c r="M58" s="6" t="s">
        <v>566</v>
      </c>
      <c r="N58" s="6" t="s">
        <v>581</v>
      </c>
      <c r="O58" s="37">
        <v>45552</v>
      </c>
      <c r="P58" s="6" t="s">
        <v>583</v>
      </c>
    </row>
    <row r="59" spans="1:16" ht="279.75" customHeight="1" x14ac:dyDescent="0.25">
      <c r="A59" s="6" t="s">
        <v>81</v>
      </c>
      <c r="B59" s="6" t="s">
        <v>447</v>
      </c>
      <c r="C59" s="6" t="s">
        <v>119</v>
      </c>
      <c r="D59" s="6" t="s">
        <v>511</v>
      </c>
      <c r="E59" s="6" t="s">
        <v>109</v>
      </c>
      <c r="F59" s="6" t="s">
        <v>403</v>
      </c>
      <c r="G59" s="6">
        <v>2015</v>
      </c>
      <c r="H59" s="6" t="s">
        <v>542</v>
      </c>
      <c r="I59" s="6" t="s">
        <v>556</v>
      </c>
      <c r="J59" s="6" t="s">
        <v>563</v>
      </c>
      <c r="K59" s="6" t="s">
        <v>575</v>
      </c>
      <c r="L59" s="6" t="s">
        <v>565</v>
      </c>
      <c r="M59" s="6" t="s">
        <v>566</v>
      </c>
      <c r="N59" s="6" t="s">
        <v>581</v>
      </c>
      <c r="O59" s="37">
        <v>45552</v>
      </c>
      <c r="P59" s="6" t="s">
        <v>583</v>
      </c>
    </row>
    <row r="60" spans="1:16" ht="267.75" x14ac:dyDescent="0.25">
      <c r="A60" s="6" t="s">
        <v>81</v>
      </c>
      <c r="B60" s="6" t="s">
        <v>448</v>
      </c>
      <c r="C60" s="6" t="s">
        <v>338</v>
      </c>
      <c r="D60" s="6" t="s">
        <v>512</v>
      </c>
      <c r="E60" s="6" t="s">
        <v>109</v>
      </c>
      <c r="F60" s="6" t="s">
        <v>403</v>
      </c>
      <c r="G60" s="6">
        <v>2017</v>
      </c>
      <c r="H60" s="6" t="s">
        <v>542</v>
      </c>
      <c r="I60" s="6" t="s">
        <v>556</v>
      </c>
      <c r="J60" s="6" t="s">
        <v>563</v>
      </c>
      <c r="K60" s="6" t="s">
        <v>575</v>
      </c>
      <c r="L60" s="6" t="s">
        <v>565</v>
      </c>
      <c r="M60" s="6" t="s">
        <v>566</v>
      </c>
      <c r="N60" s="6" t="s">
        <v>581</v>
      </c>
      <c r="O60" s="37">
        <v>45552</v>
      </c>
      <c r="P60" s="6" t="s">
        <v>583</v>
      </c>
    </row>
    <row r="61" spans="1:16" ht="198.75" customHeight="1" x14ac:dyDescent="0.25">
      <c r="A61" s="6" t="s">
        <v>81</v>
      </c>
      <c r="B61" s="6" t="s">
        <v>421</v>
      </c>
      <c r="C61" s="6" t="s">
        <v>421</v>
      </c>
      <c r="D61" s="6" t="s">
        <v>513</v>
      </c>
      <c r="E61" s="6" t="s">
        <v>109</v>
      </c>
      <c r="F61" s="6" t="s">
        <v>403</v>
      </c>
      <c r="G61" s="6">
        <v>2015</v>
      </c>
      <c r="H61" s="6" t="s">
        <v>542</v>
      </c>
      <c r="I61" s="6" t="s">
        <v>556</v>
      </c>
      <c r="J61" s="6" t="s">
        <v>41</v>
      </c>
      <c r="K61" s="6" t="s">
        <v>576</v>
      </c>
      <c r="L61" s="6" t="s">
        <v>565</v>
      </c>
      <c r="M61" s="6" t="s">
        <v>566</v>
      </c>
      <c r="N61" s="6" t="s">
        <v>581</v>
      </c>
      <c r="O61" s="37">
        <v>45552</v>
      </c>
      <c r="P61" s="6" t="s">
        <v>582</v>
      </c>
    </row>
    <row r="62" spans="1:16" ht="201" customHeight="1" x14ac:dyDescent="0.25">
      <c r="A62" s="6" t="s">
        <v>81</v>
      </c>
      <c r="B62" s="6" t="s">
        <v>421</v>
      </c>
      <c r="C62" s="6" t="s">
        <v>421</v>
      </c>
      <c r="D62" s="6" t="s">
        <v>513</v>
      </c>
      <c r="E62" s="6" t="s">
        <v>109</v>
      </c>
      <c r="F62" s="6" t="s">
        <v>403</v>
      </c>
      <c r="G62" s="6">
        <v>2005</v>
      </c>
      <c r="H62" s="6" t="s">
        <v>543</v>
      </c>
      <c r="I62" s="6" t="s">
        <v>561</v>
      </c>
      <c r="J62" s="6" t="s">
        <v>41</v>
      </c>
      <c r="K62" s="6" t="s">
        <v>576</v>
      </c>
      <c r="L62" s="6" t="s">
        <v>565</v>
      </c>
      <c r="M62" s="6" t="s">
        <v>566</v>
      </c>
      <c r="N62" s="6" t="s">
        <v>581</v>
      </c>
      <c r="O62" s="37">
        <v>45552</v>
      </c>
      <c r="P62" s="6" t="s">
        <v>582</v>
      </c>
    </row>
    <row r="63" spans="1:16" ht="201.75" customHeight="1" x14ac:dyDescent="0.25">
      <c r="A63" s="6" t="s">
        <v>81</v>
      </c>
      <c r="B63" s="6" t="s">
        <v>172</v>
      </c>
      <c r="C63" s="6" t="s">
        <v>172</v>
      </c>
      <c r="D63" s="6" t="s">
        <v>514</v>
      </c>
      <c r="E63" s="6" t="s">
        <v>109</v>
      </c>
      <c r="F63" s="6" t="s">
        <v>403</v>
      </c>
      <c r="G63" s="6">
        <v>2005</v>
      </c>
      <c r="H63" s="6" t="s">
        <v>543</v>
      </c>
      <c r="I63" s="6" t="s">
        <v>556</v>
      </c>
      <c r="J63" s="6" t="s">
        <v>41</v>
      </c>
      <c r="K63" s="6" t="s">
        <v>576</v>
      </c>
      <c r="L63" s="6" t="s">
        <v>565</v>
      </c>
      <c r="M63" s="6" t="s">
        <v>566</v>
      </c>
      <c r="N63" s="6" t="s">
        <v>581</v>
      </c>
      <c r="O63" s="37">
        <v>45552</v>
      </c>
      <c r="P63" s="6" t="s">
        <v>582</v>
      </c>
    </row>
    <row r="64" spans="1:16" ht="153" x14ac:dyDescent="0.25">
      <c r="A64" s="6" t="s">
        <v>81</v>
      </c>
      <c r="B64" s="6" t="s">
        <v>421</v>
      </c>
      <c r="C64" s="6" t="s">
        <v>421</v>
      </c>
      <c r="D64" s="6" t="s">
        <v>515</v>
      </c>
      <c r="E64" s="6" t="s">
        <v>109</v>
      </c>
      <c r="F64" s="6" t="s">
        <v>403</v>
      </c>
      <c r="G64" s="6">
        <v>2015</v>
      </c>
      <c r="H64" s="6" t="s">
        <v>544</v>
      </c>
      <c r="I64" s="6" t="s">
        <v>556</v>
      </c>
      <c r="J64" s="6" t="s">
        <v>563</v>
      </c>
      <c r="K64" s="6" t="s">
        <v>564</v>
      </c>
      <c r="L64" s="6" t="s">
        <v>565</v>
      </c>
      <c r="M64" s="6" t="s">
        <v>566</v>
      </c>
      <c r="N64" s="6" t="s">
        <v>581</v>
      </c>
      <c r="O64" s="37">
        <v>45553</v>
      </c>
      <c r="P64" s="6" t="s">
        <v>583</v>
      </c>
    </row>
    <row r="65" spans="1:16" ht="153" x14ac:dyDescent="0.25">
      <c r="A65" s="6" t="s">
        <v>81</v>
      </c>
      <c r="B65" s="6" t="s">
        <v>421</v>
      </c>
      <c r="C65" s="6" t="s">
        <v>421</v>
      </c>
      <c r="D65" s="6" t="s">
        <v>516</v>
      </c>
      <c r="E65" s="6" t="s">
        <v>109</v>
      </c>
      <c r="F65" s="6" t="s">
        <v>403</v>
      </c>
      <c r="G65" s="6">
        <v>2024</v>
      </c>
      <c r="H65" s="6" t="s">
        <v>545</v>
      </c>
      <c r="I65" s="6" t="s">
        <v>556</v>
      </c>
      <c r="J65" s="6" t="s">
        <v>41</v>
      </c>
      <c r="K65" s="6" t="s">
        <v>564</v>
      </c>
      <c r="L65" s="6" t="s">
        <v>565</v>
      </c>
      <c r="M65" s="6" t="s">
        <v>566</v>
      </c>
      <c r="N65" s="6" t="s">
        <v>581</v>
      </c>
      <c r="O65" s="37">
        <v>45553</v>
      </c>
      <c r="P65" s="6" t="s">
        <v>582</v>
      </c>
    </row>
    <row r="66" spans="1:16" ht="153" x14ac:dyDescent="0.25">
      <c r="A66" s="6" t="s">
        <v>80</v>
      </c>
      <c r="B66" s="6" t="s">
        <v>449</v>
      </c>
      <c r="C66" s="6" t="s">
        <v>117</v>
      </c>
      <c r="D66" s="6" t="s">
        <v>517</v>
      </c>
      <c r="E66" s="6" t="s">
        <v>109</v>
      </c>
      <c r="F66" s="6" t="s">
        <v>403</v>
      </c>
      <c r="G66" s="6">
        <v>2022</v>
      </c>
      <c r="H66" s="6" t="s">
        <v>545</v>
      </c>
      <c r="I66" s="6" t="s">
        <v>545</v>
      </c>
      <c r="J66" s="6" t="s">
        <v>41</v>
      </c>
      <c r="K66" s="6" t="s">
        <v>564</v>
      </c>
      <c r="L66" s="6" t="s">
        <v>565</v>
      </c>
      <c r="M66" s="6" t="s">
        <v>566</v>
      </c>
      <c r="N66" s="6" t="s">
        <v>581</v>
      </c>
      <c r="O66" s="37">
        <v>45553</v>
      </c>
      <c r="P66" s="6" t="s">
        <v>582</v>
      </c>
    </row>
    <row r="67" spans="1:16" ht="153" x14ac:dyDescent="0.25">
      <c r="A67" s="6" t="s">
        <v>80</v>
      </c>
      <c r="B67" s="6" t="s">
        <v>449</v>
      </c>
      <c r="C67" s="6" t="s">
        <v>117</v>
      </c>
      <c r="D67" s="6" t="s">
        <v>518</v>
      </c>
      <c r="E67" s="6" t="s">
        <v>109</v>
      </c>
      <c r="F67" s="6" t="s">
        <v>403</v>
      </c>
      <c r="G67" s="6">
        <v>2022</v>
      </c>
      <c r="H67" s="6" t="s">
        <v>546</v>
      </c>
      <c r="I67" s="6" t="s">
        <v>546</v>
      </c>
      <c r="J67" s="6" t="s">
        <v>41</v>
      </c>
      <c r="K67" s="6" t="s">
        <v>564</v>
      </c>
      <c r="L67" s="6" t="s">
        <v>565</v>
      </c>
      <c r="M67" s="6" t="s">
        <v>566</v>
      </c>
      <c r="N67" s="6" t="s">
        <v>581</v>
      </c>
      <c r="O67" s="37">
        <v>45553</v>
      </c>
      <c r="P67" s="6" t="s">
        <v>582</v>
      </c>
    </row>
    <row r="68" spans="1:16" ht="153" x14ac:dyDescent="0.25">
      <c r="A68" s="6" t="s">
        <v>80</v>
      </c>
      <c r="B68" s="6" t="s">
        <v>450</v>
      </c>
      <c r="C68" s="6" t="s">
        <v>141</v>
      </c>
      <c r="D68" s="6" t="s">
        <v>519</v>
      </c>
      <c r="E68" s="6" t="s">
        <v>109</v>
      </c>
      <c r="F68" s="6" t="s">
        <v>403</v>
      </c>
      <c r="G68" s="6">
        <v>2015</v>
      </c>
      <c r="H68" s="6" t="s">
        <v>544</v>
      </c>
      <c r="I68" s="6" t="s">
        <v>556</v>
      </c>
      <c r="J68" s="6" t="s">
        <v>41</v>
      </c>
      <c r="K68" s="6" t="s">
        <v>564</v>
      </c>
      <c r="L68" s="6" t="s">
        <v>565</v>
      </c>
      <c r="M68" s="6" t="s">
        <v>566</v>
      </c>
      <c r="N68" s="6" t="s">
        <v>581</v>
      </c>
      <c r="O68" s="37">
        <v>45553</v>
      </c>
      <c r="P68" s="6" t="s">
        <v>582</v>
      </c>
    </row>
    <row r="69" spans="1:16" ht="153" x14ac:dyDescent="0.25">
      <c r="A69" s="6" t="s">
        <v>80</v>
      </c>
      <c r="B69" s="6" t="s">
        <v>451</v>
      </c>
      <c r="C69" s="6" t="s">
        <v>159</v>
      </c>
      <c r="D69" s="6" t="s">
        <v>520</v>
      </c>
      <c r="E69" s="6" t="s">
        <v>109</v>
      </c>
      <c r="F69" s="6" t="s">
        <v>403</v>
      </c>
      <c r="G69" s="6">
        <v>2015</v>
      </c>
      <c r="H69" s="6" t="s">
        <v>544</v>
      </c>
      <c r="I69" s="6" t="s">
        <v>556</v>
      </c>
      <c r="J69" s="6" t="s">
        <v>41</v>
      </c>
      <c r="K69" s="6" t="s">
        <v>564</v>
      </c>
      <c r="L69" s="6" t="s">
        <v>565</v>
      </c>
      <c r="M69" s="6" t="s">
        <v>566</v>
      </c>
      <c r="N69" s="6" t="s">
        <v>581</v>
      </c>
      <c r="O69" s="37">
        <v>45553</v>
      </c>
      <c r="P69" s="6" t="s">
        <v>582</v>
      </c>
    </row>
    <row r="70" spans="1:16" ht="242.25" x14ac:dyDescent="0.25">
      <c r="A70" s="6" t="s">
        <v>81</v>
      </c>
      <c r="B70" s="6" t="s">
        <v>158</v>
      </c>
      <c r="C70" s="6" t="s">
        <v>159</v>
      </c>
      <c r="D70" s="6" t="s">
        <v>521</v>
      </c>
      <c r="E70" s="6" t="s">
        <v>109</v>
      </c>
      <c r="F70" s="6" t="s">
        <v>403</v>
      </c>
      <c r="G70" s="6">
        <v>2015</v>
      </c>
      <c r="H70" s="6" t="s">
        <v>544</v>
      </c>
      <c r="I70" s="6" t="s">
        <v>556</v>
      </c>
      <c r="J70" s="6" t="s">
        <v>41</v>
      </c>
      <c r="K70" s="6" t="s">
        <v>564</v>
      </c>
      <c r="L70" s="6" t="s">
        <v>565</v>
      </c>
      <c r="M70" s="6" t="s">
        <v>566</v>
      </c>
      <c r="N70" s="6" t="s">
        <v>581</v>
      </c>
      <c r="O70" s="37">
        <v>45553</v>
      </c>
      <c r="P70" s="6" t="s">
        <v>582</v>
      </c>
    </row>
    <row r="71" spans="1:16" ht="165.75" x14ac:dyDescent="0.25">
      <c r="A71" s="6" t="s">
        <v>80</v>
      </c>
      <c r="B71" s="6" t="s">
        <v>160</v>
      </c>
      <c r="C71" s="6" t="s">
        <v>159</v>
      </c>
      <c r="D71" s="6" t="s">
        <v>522</v>
      </c>
      <c r="E71" s="6" t="s">
        <v>109</v>
      </c>
      <c r="F71" s="6" t="s">
        <v>403</v>
      </c>
      <c r="G71" s="6">
        <v>2015</v>
      </c>
      <c r="H71" s="6" t="s">
        <v>544</v>
      </c>
      <c r="I71" s="6" t="s">
        <v>556</v>
      </c>
      <c r="J71" s="6" t="s">
        <v>41</v>
      </c>
      <c r="K71" s="6" t="s">
        <v>564</v>
      </c>
      <c r="L71" s="6" t="s">
        <v>565</v>
      </c>
      <c r="M71" s="6" t="s">
        <v>566</v>
      </c>
      <c r="N71" s="6" t="s">
        <v>581</v>
      </c>
      <c r="O71" s="37">
        <v>45553</v>
      </c>
      <c r="P71" s="6" t="s">
        <v>582</v>
      </c>
    </row>
    <row r="72" spans="1:16" ht="267.75" x14ac:dyDescent="0.25">
      <c r="A72" s="6" t="s">
        <v>80</v>
      </c>
      <c r="B72" s="6" t="s">
        <v>452</v>
      </c>
      <c r="C72" s="6" t="s">
        <v>133</v>
      </c>
      <c r="D72" s="6" t="s">
        <v>523</v>
      </c>
      <c r="E72" s="6" t="s">
        <v>109</v>
      </c>
      <c r="F72" s="6" t="s">
        <v>403</v>
      </c>
      <c r="G72" s="6">
        <v>1905</v>
      </c>
      <c r="H72" s="6" t="s">
        <v>547</v>
      </c>
      <c r="I72" s="6" t="s">
        <v>556</v>
      </c>
      <c r="J72" s="6" t="s">
        <v>563</v>
      </c>
      <c r="K72" s="6" t="s">
        <v>575</v>
      </c>
      <c r="L72" s="6" t="s">
        <v>565</v>
      </c>
      <c r="M72" s="6" t="s">
        <v>566</v>
      </c>
      <c r="N72" s="6" t="s">
        <v>581</v>
      </c>
      <c r="O72" s="37">
        <v>45553</v>
      </c>
      <c r="P72" s="6" t="s">
        <v>583</v>
      </c>
    </row>
    <row r="73" spans="1:16" ht="89.25" x14ac:dyDescent="0.25">
      <c r="A73" s="6" t="s">
        <v>80</v>
      </c>
      <c r="B73" s="6" t="s">
        <v>453</v>
      </c>
      <c r="C73" s="6" t="s">
        <v>338</v>
      </c>
      <c r="D73" s="6" t="s">
        <v>524</v>
      </c>
      <c r="E73" s="6" t="s">
        <v>109</v>
      </c>
      <c r="F73" s="6" t="s">
        <v>403</v>
      </c>
      <c r="G73" s="6">
        <v>2017</v>
      </c>
      <c r="H73" s="6" t="s">
        <v>548</v>
      </c>
      <c r="I73" s="6" t="s">
        <v>556</v>
      </c>
      <c r="J73" s="6" t="s">
        <v>41</v>
      </c>
      <c r="K73" s="6" t="s">
        <v>577</v>
      </c>
      <c r="L73" s="6" t="s">
        <v>578</v>
      </c>
      <c r="M73" s="6" t="s">
        <v>566</v>
      </c>
      <c r="N73" s="6" t="s">
        <v>581</v>
      </c>
      <c r="O73" s="37">
        <v>45554</v>
      </c>
      <c r="P73" s="6" t="s">
        <v>582</v>
      </c>
    </row>
    <row r="74" spans="1:16" ht="267.75" x14ac:dyDescent="0.25">
      <c r="A74" s="6" t="s">
        <v>80</v>
      </c>
      <c r="B74" s="6" t="s">
        <v>454</v>
      </c>
      <c r="C74" s="6" t="s">
        <v>141</v>
      </c>
      <c r="D74" s="6" t="s">
        <v>525</v>
      </c>
      <c r="E74" s="6" t="s">
        <v>109</v>
      </c>
      <c r="F74" s="6" t="s">
        <v>403</v>
      </c>
      <c r="G74" s="6">
        <v>2015</v>
      </c>
      <c r="H74" s="6" t="s">
        <v>549</v>
      </c>
      <c r="I74" s="6" t="s">
        <v>556</v>
      </c>
      <c r="J74" s="6" t="s">
        <v>563</v>
      </c>
      <c r="K74" s="6" t="s">
        <v>575</v>
      </c>
      <c r="L74" s="6" t="s">
        <v>565</v>
      </c>
      <c r="M74" s="6" t="s">
        <v>566</v>
      </c>
      <c r="N74" s="6" t="s">
        <v>404</v>
      </c>
      <c r="O74" s="37">
        <v>45554</v>
      </c>
      <c r="P74" s="6" t="s">
        <v>583</v>
      </c>
    </row>
    <row r="75" spans="1:16" ht="114.75" x14ac:dyDescent="0.25">
      <c r="A75" s="6" t="s">
        <v>80</v>
      </c>
      <c r="B75" s="6" t="s">
        <v>421</v>
      </c>
      <c r="C75" s="6" t="s">
        <v>421</v>
      </c>
      <c r="D75" s="6" t="s">
        <v>526</v>
      </c>
      <c r="E75" s="6" t="s">
        <v>109</v>
      </c>
      <c r="F75" s="6" t="s">
        <v>403</v>
      </c>
      <c r="G75" s="6">
        <v>2015</v>
      </c>
      <c r="H75" s="6" t="s">
        <v>550</v>
      </c>
      <c r="I75" s="6" t="s">
        <v>556</v>
      </c>
      <c r="J75" s="6" t="s">
        <v>41</v>
      </c>
      <c r="K75" s="6" t="s">
        <v>569</v>
      </c>
      <c r="L75" s="6" t="s">
        <v>567</v>
      </c>
      <c r="M75" s="6" t="s">
        <v>566</v>
      </c>
      <c r="N75" s="6" t="s">
        <v>404</v>
      </c>
      <c r="O75" s="37">
        <v>45555</v>
      </c>
      <c r="P75" s="6" t="s">
        <v>582</v>
      </c>
    </row>
    <row r="76" spans="1:16" ht="242.25" x14ac:dyDescent="0.25">
      <c r="A76" s="6" t="s">
        <v>80</v>
      </c>
      <c r="B76" s="6" t="s">
        <v>455</v>
      </c>
      <c r="C76" s="6" t="s">
        <v>119</v>
      </c>
      <c r="D76" s="6" t="s">
        <v>527</v>
      </c>
      <c r="E76" s="6" t="s">
        <v>109</v>
      </c>
      <c r="F76" s="6" t="s">
        <v>403</v>
      </c>
      <c r="G76" s="6">
        <v>2015</v>
      </c>
      <c r="H76" s="6" t="s">
        <v>551</v>
      </c>
      <c r="I76" s="6" t="s">
        <v>556</v>
      </c>
      <c r="J76" s="6" t="s">
        <v>41</v>
      </c>
      <c r="K76" s="6" t="s">
        <v>579</v>
      </c>
      <c r="L76" s="6" t="s">
        <v>567</v>
      </c>
      <c r="M76" s="6" t="s">
        <v>568</v>
      </c>
      <c r="N76" s="6" t="s">
        <v>581</v>
      </c>
      <c r="O76" s="37">
        <v>45566</v>
      </c>
      <c r="P76" s="6" t="s">
        <v>582</v>
      </c>
    </row>
    <row r="77" spans="1:16" ht="242.25" x14ac:dyDescent="0.25">
      <c r="A77" s="6" t="s">
        <v>80</v>
      </c>
      <c r="B77" s="6" t="s">
        <v>456</v>
      </c>
      <c r="C77" s="6" t="s">
        <v>119</v>
      </c>
      <c r="D77" s="6" t="s">
        <v>528</v>
      </c>
      <c r="E77" s="6" t="s">
        <v>109</v>
      </c>
      <c r="F77" s="6" t="s">
        <v>403</v>
      </c>
      <c r="G77" s="6">
        <v>2000</v>
      </c>
      <c r="H77" s="6" t="s">
        <v>551</v>
      </c>
      <c r="I77" s="6" t="s">
        <v>556</v>
      </c>
      <c r="J77" s="6" t="s">
        <v>41</v>
      </c>
      <c r="K77" s="6" t="s">
        <v>579</v>
      </c>
      <c r="L77" s="6" t="s">
        <v>567</v>
      </c>
      <c r="M77" s="6" t="s">
        <v>568</v>
      </c>
      <c r="N77" s="6" t="s">
        <v>404</v>
      </c>
      <c r="O77" s="37">
        <v>45566</v>
      </c>
      <c r="P77" s="6" t="s">
        <v>582</v>
      </c>
    </row>
    <row r="78" spans="1:16" ht="242.25" x14ac:dyDescent="0.25">
      <c r="A78" s="6" t="s">
        <v>80</v>
      </c>
      <c r="B78" s="6" t="s">
        <v>457</v>
      </c>
      <c r="C78" s="6" t="s">
        <v>117</v>
      </c>
      <c r="D78" s="6" t="s">
        <v>529</v>
      </c>
      <c r="E78" s="6" t="s">
        <v>109</v>
      </c>
      <c r="F78" s="6" t="s">
        <v>403</v>
      </c>
      <c r="G78" s="6">
        <v>2002</v>
      </c>
      <c r="H78" s="6" t="s">
        <v>551</v>
      </c>
      <c r="I78" s="6" t="s">
        <v>556</v>
      </c>
      <c r="J78" s="6" t="s">
        <v>41</v>
      </c>
      <c r="K78" s="6" t="s">
        <v>580</v>
      </c>
      <c r="L78" s="6" t="s">
        <v>567</v>
      </c>
      <c r="M78" s="6" t="s">
        <v>568</v>
      </c>
      <c r="N78" s="6" t="s">
        <v>581</v>
      </c>
      <c r="O78" s="37">
        <v>45580</v>
      </c>
      <c r="P78" s="6" t="s">
        <v>582</v>
      </c>
    </row>
  </sheetData>
  <sheetProtection autoFilter="0"/>
  <mergeCells count="1">
    <mergeCell ref="B1:P3"/>
  </mergeCells>
  <printOptions horizontalCentered="1" verticalCentered="1"/>
  <pageMargins left="0.31496062992125984" right="0.31496062992125984" top="0.74803149606299213" bottom="0.74803149606299213" header="0.31496062992125984" footer="0.31496062992125984"/>
  <pageSetup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INFORMACIÓN BASE</vt:lpstr>
      <vt:lpstr>INF. CLASIFICADA Y RESERVADA</vt:lpstr>
      <vt:lpstr>INF_CLASIFICADA Y RESERVADA</vt:lpstr>
      <vt:lpstr>'INF. CLASIFICADA Y RESERVADA'!Títulos_a_imprimir</vt:lpstr>
      <vt:lpstr>'INF_CLASIFICADA Y RESERVADA'!Títulos_a_imprimir</vt:lpstr>
      <vt:lpstr>'INFORMACIÓN BASE'!Títulos_a_imprimir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Andres Cordero Villalba</dc:creator>
  <cp:lastModifiedBy>Jhon Rafael Redondo Campos</cp:lastModifiedBy>
  <cp:lastPrinted>2024-10-25T18:18:46Z</cp:lastPrinted>
  <dcterms:created xsi:type="dcterms:W3CDTF">2017-09-19T18:24:10Z</dcterms:created>
  <dcterms:modified xsi:type="dcterms:W3CDTF">2024-10-25T18:29:45Z</dcterms:modified>
</cp:coreProperties>
</file>